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120" yWindow="-120" windowWidth="20730" windowHeight="11760" firstSheet="11" activeTab="20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0" hidden="1">'LIBRO DE RETENCIONES'!$A$1:$J$3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44525"/>
  <pivotCaches>
    <pivotCache cacheId="2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625" i="10" l="1"/>
  <c r="G3" i="9" l="1"/>
  <c r="G2" i="5"/>
  <c r="G11" i="6"/>
  <c r="G10" i="6"/>
  <c r="D37" i="29"/>
  <c r="E8" i="29"/>
  <c r="E41" i="29" s="1"/>
  <c r="E6" i="29"/>
  <c r="E42" i="29" s="1"/>
  <c r="E5" i="29"/>
  <c r="E43" i="29" s="1"/>
  <c r="E8" i="9" a="1"/>
  <c r="E8" i="9" s="1"/>
  <c r="X714" i="10" a="1"/>
  <c r="X714" i="10" s="1"/>
  <c r="E8" i="5" a="1"/>
  <c r="E8" i="5" s="1"/>
  <c r="V3" i="8" a="1"/>
  <c r="V3" i="8" s="1"/>
  <c r="H9" i="21"/>
  <c r="L9" i="21" s="1"/>
  <c r="L8" i="21"/>
  <c r="H7" i="21"/>
  <c r="L7" i="21" s="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31" i="3"/>
  <c r="D5131" i="3" s="1"/>
  <c r="E5131" i="3" s="1"/>
  <c r="C5130" i="3"/>
  <c r="D5130" i="3" s="1"/>
  <c r="E5130" i="3" s="1"/>
  <c r="C5129" i="3"/>
  <c r="D5129" i="3" s="1"/>
  <c r="E5129" i="3" s="1"/>
  <c r="C5128" i="3" l="1"/>
  <c r="D5128" i="3" s="1"/>
  <c r="E5128" i="3" s="1"/>
  <c r="C5127" i="3"/>
  <c r="D5127" i="3" s="1"/>
  <c r="E5127" i="3" s="1"/>
  <c r="C5126" i="3" l="1"/>
  <c r="D5126" i="3" s="1"/>
  <c r="E5126" i="3" s="1"/>
  <c r="I3" i="9"/>
  <c r="C5125" i="3"/>
  <c r="D5125" i="3" s="1"/>
  <c r="E5125" i="3" s="1"/>
  <c r="C5124" i="3"/>
  <c r="D5124" i="3" s="1"/>
  <c r="E5124" i="3" s="1"/>
  <c r="C5123" i="3"/>
  <c r="D5123" i="3" s="1"/>
  <c r="E5123" i="3" s="1"/>
  <c r="I2" i="5"/>
  <c r="D3" i="5" s="1"/>
  <c r="C5122" i="3"/>
  <c r="D5122" i="3" s="1"/>
  <c r="E5122" i="3" s="1"/>
  <c r="C5121" i="3" l="1"/>
  <c r="D5121" i="3" s="1"/>
  <c r="E5121" i="3" s="1"/>
  <c r="C5120" i="3"/>
  <c r="D5120" i="3" s="1"/>
  <c r="E5120" i="3" s="1"/>
  <c r="C5119" i="3"/>
  <c r="D5119" i="3" s="1"/>
  <c r="E5119" i="3" s="1"/>
  <c r="C5118" i="3"/>
  <c r="D5118" i="3" s="1"/>
  <c r="E5118" i="3" s="1"/>
  <c r="C5117" i="3"/>
  <c r="D5117" i="3" s="1"/>
  <c r="E5117" i="3" s="1"/>
  <c r="C2" i="3" l="1"/>
  <c r="D2" i="3" s="1"/>
  <c r="E2" i="3" s="1"/>
  <c r="C3" i="3"/>
  <c r="D3" i="3" s="1"/>
  <c r="E3" i="3" s="1"/>
  <c r="C4" i="3"/>
  <c r="D4" i="3" s="1"/>
  <c r="E4" i="3" s="1"/>
  <c r="C5" i="3"/>
  <c r="D5" i="3" s="1"/>
  <c r="E5" i="3" s="1"/>
  <c r="C6" i="3"/>
  <c r="D6" i="3" s="1"/>
  <c r="E6" i="3" s="1"/>
  <c r="C7" i="3"/>
  <c r="D7" i="3" s="1"/>
  <c r="E7" i="3" s="1"/>
  <c r="C8" i="3"/>
  <c r="D8" i="3" s="1"/>
  <c r="E8" i="3" s="1"/>
  <c r="C9" i="3"/>
  <c r="D9" i="3" s="1"/>
  <c r="E9" i="3" s="1"/>
  <c r="C10" i="3"/>
  <c r="D10" i="3" s="1"/>
  <c r="E10" i="3" s="1"/>
  <c r="C11" i="3"/>
  <c r="D11" i="3" s="1"/>
  <c r="E11" i="3" s="1"/>
  <c r="C12" i="3"/>
  <c r="D12" i="3" s="1"/>
  <c r="E12" i="3" s="1"/>
  <c r="C13" i="3"/>
  <c r="D13" i="3" s="1"/>
  <c r="E13" i="3" s="1"/>
  <c r="C14" i="3"/>
  <c r="D14" i="3" s="1"/>
  <c r="E14" i="3" s="1"/>
  <c r="C15" i="3"/>
  <c r="D15" i="3" s="1"/>
  <c r="E15" i="3" s="1"/>
  <c r="C16" i="3"/>
  <c r="D16" i="3" s="1"/>
  <c r="E16" i="3" s="1"/>
  <c r="C17" i="3"/>
  <c r="D17" i="3" s="1"/>
  <c r="E17" i="3" s="1"/>
  <c r="C18" i="3"/>
  <c r="D18" i="3" s="1"/>
  <c r="E18" i="3" s="1"/>
  <c r="C19" i="3"/>
  <c r="D19" i="3" s="1"/>
  <c r="E19" i="3" s="1"/>
  <c r="C20" i="3"/>
  <c r="D20" i="3" s="1"/>
  <c r="E20" i="3" s="1"/>
  <c r="C21" i="3"/>
  <c r="D21" i="3" s="1"/>
  <c r="E21" i="3" s="1"/>
  <c r="C22" i="3"/>
  <c r="D22" i="3" s="1"/>
  <c r="E22" i="3" s="1"/>
  <c r="C23" i="3"/>
  <c r="D23" i="3" s="1"/>
  <c r="E23" i="3" s="1"/>
  <c r="C24" i="3"/>
  <c r="D24" i="3" s="1"/>
  <c r="E24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H8" i="6" l="1"/>
  <c r="L8" i="6" s="1"/>
  <c r="L7" i="6"/>
  <c r="L6" i="6"/>
  <c r="L5" i="6"/>
  <c r="H4" i="6"/>
  <c r="L4" i="6" s="1"/>
  <c r="L3" i="6"/>
  <c r="G9" i="31" l="1"/>
  <c r="H9" i="31"/>
  <c r="I9" i="31"/>
  <c r="E19" i="29" s="1"/>
  <c r="K44" i="29" s="1"/>
  <c r="J9" i="31"/>
  <c r="K9" i="31"/>
  <c r="L9" i="31"/>
  <c r="M9" i="31"/>
  <c r="N9" i="31"/>
  <c r="O9" i="31"/>
  <c r="P9" i="31"/>
  <c r="Q9" i="31"/>
  <c r="R9" i="31"/>
  <c r="D9" i="6" l="1"/>
  <c r="D17" i="6"/>
  <c r="D18" i="6" s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4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F14" i="29" l="1"/>
  <c r="H40" i="29"/>
  <c r="H41" i="29" s="1"/>
  <c r="F9" i="29"/>
  <c r="I5" i="29" s="1"/>
  <c r="E40" i="29"/>
  <c r="E44" i="29" s="1"/>
  <c r="H46" i="29" s="1"/>
  <c r="F5" i="29"/>
  <c r="F6" i="29"/>
  <c r="F10" i="29"/>
  <c r="I4" i="29" l="1"/>
  <c r="K40" i="29"/>
  <c r="H45" i="29" s="1"/>
  <c r="H47" i="29" s="1"/>
  <c r="G23" i="29"/>
  <c r="E18" i="29"/>
  <c r="E4" i="13"/>
  <c r="I6" i="29" l="1"/>
  <c r="F4" i="13" l="1"/>
  <c r="X5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5" i="7" l="1"/>
  <c r="J4" i="13" l="1"/>
  <c r="H4" i="13"/>
  <c r="M781" i="10" l="1"/>
  <c r="N781" i="10"/>
  <c r="O781" i="10"/>
  <c r="O782" i="10" s="1"/>
  <c r="O783" i="10" s="1"/>
  <c r="P781" i="10"/>
  <c r="Q781" i="10"/>
  <c r="R781" i="10"/>
  <c r="S781" i="10"/>
  <c r="T781" i="10"/>
  <c r="U781" i="10"/>
  <c r="L781" i="10"/>
  <c r="D9" i="9"/>
  <c r="D10" i="9" s="1"/>
  <c r="D11" i="9" s="1"/>
  <c r="D22" i="9" l="1"/>
  <c r="D18" i="5" l="1"/>
  <c r="L6" i="8"/>
  <c r="M6" i="8"/>
  <c r="N6" i="8"/>
  <c r="O6" i="8"/>
  <c r="P6" i="8"/>
  <c r="Q6" i="8"/>
  <c r="K6" i="8"/>
  <c r="J5" i="7" l="1"/>
  <c r="K5" i="7"/>
  <c r="L5" i="7"/>
  <c r="M5" i="7"/>
  <c r="N5" i="7"/>
  <c r="O5" i="7"/>
  <c r="P5" i="7"/>
  <c r="I5" i="7"/>
  <c r="H5" i="7"/>
</calcChain>
</file>

<file path=xl/comments1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>
  <authors>
    <author>despacho rivas</author>
  </authors>
  <commentList>
    <comment ref="B4" authorId="0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>
  <authors>
    <author>despacho rivas</author>
  </authors>
  <commentList>
    <comment ref="B5" authorId="0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>
  <authors>
    <author>yec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<sst xmlns="http://schemas.openxmlformats.org/spreadsheetml/2006/main" count="32647" uniqueCount="10360">
  <si>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</si>
  <si>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</si>
  <si>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</si>
  <si>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</si>
  <si>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</si>
  <si>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</si>
  <si>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</si>
  <si>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</si>
  <si>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</si>
  <si>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</si>
  <si>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</si>
  <si>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</si>
  <si>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</si>
  <si>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</si>
  <si>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</si>
  <si>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</si>
  <si>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</si>
  <si>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</si>
  <si>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</si>
  <si>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</si>
  <si>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</si>
  <si>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</si>
  <si>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</si>
  <si>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</si>
  <si>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</si>
  <si>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</si>
  <si>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</si>
  <si>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</si>
  <si>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</si>
  <si>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</si>
  <si>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</si>
  <si>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</si>
  <si>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</si>
  <si>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</si>
  <si>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</si>
  <si>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</si>
  <si>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</si>
  <si>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</si>
  <si>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</si>
  <si>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</si>
  <si>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</si>
  <si>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</si>
  <si>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</si>
  <si>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</si>
  <si>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</si>
  <si>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</si>
  <si>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</si>
  <si>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</si>
  <si>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</si>
  <si>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</si>
  <si>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</si>
  <si>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</si>
  <si>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</si>
  <si>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</si>
  <si>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</si>
  <si>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</si>
  <si>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</si>
  <si>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</si>
  <si>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</si>
  <si>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</si>
  <si>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</si>
  <si>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</si>
  <si>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</si>
  <si>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</si>
  <si>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</si>
  <si>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</si>
  <si>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</si>
  <si>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</si>
  <si>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</si>
  <si>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</si>
  <si>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</si>
  <si>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</si>
  <si>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</si>
  <si>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</si>
  <si>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</si>
  <si>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</si>
  <si>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</si>
  <si>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</si>
  <si>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</si>
  <si>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</si>
  <si>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</si>
  <si>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</si>
  <si>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</si>
  <si>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</si>
  <si>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</si>
  <si>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</si>
  <si>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</si>
  <si>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</si>
  <si>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</si>
  <si>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</si>
  <si>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</si>
  <si>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</si>
  <si>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</si>
  <si>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</si>
  <si>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</si>
  <si>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</si>
  <si>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</si>
  <si>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</si>
  <si>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</si>
  <si>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</si>
  <si>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</si>
  <si>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</si>
  <si>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</si>
  <si>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</si>
  <si>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</si>
  <si>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</si>
  <si>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</si>
  <si>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</si>
  <si>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</si>
  <si>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</si>
  <si>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</si>
  <si>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</si>
  <si>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</si>
  <si>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</si>
  <si>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</si>
  <si>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</si>
  <si>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</si>
  <si>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</si>
  <si>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</si>
  <si>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</si>
  <si>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</si>
  <si>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</si>
  <si>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</si>
  <si>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</si>
  <si>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</si>
  <si>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</si>
  <si>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</si>
  <si>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</si>
  <si>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</si>
  <si>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</si>
  <si>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</si>
  <si>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</si>
  <si>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</si>
  <si>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</si>
  <si>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</si>
  <si>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</si>
  <si>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</si>
  <si>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</si>
  <si>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</si>
  <si>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</si>
  <si>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</si>
  <si>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</si>
  <si>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</si>
  <si>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</si>
  <si>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</si>
  <si>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</si>
  <si>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</si>
  <si>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</si>
  <si>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</si>
  <si>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</si>
  <si>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</si>
  <si>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</si>
  <si>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</si>
  <si>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</si>
  <si>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</si>
  <si>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</si>
  <si>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</si>
  <si>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</si>
  <si>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</si>
  <si>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</si>
  <si>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</si>
  <si>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</si>
  <si>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</si>
  <si>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</si>
  <si>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</si>
  <si>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</si>
  <si>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</si>
  <si>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</si>
  <si>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</si>
  <si>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</si>
  <si>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</si>
  <si>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</si>
  <si>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</si>
  <si>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</si>
  <si>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</si>
  <si>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</si>
  <si>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</si>
  <si>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</si>
  <si>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</si>
  <si>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</si>
  <si>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</si>
  <si>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</si>
  <si>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</si>
  <si>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</si>
  <si>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</si>
  <si>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</si>
  <si>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</si>
  <si>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</si>
  <si>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</si>
  <si>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</si>
  <si>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</si>
  <si>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</si>
  <si>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</si>
  <si>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</si>
  <si>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</si>
  <si>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</si>
  <si>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</si>
  <si>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</si>
  <si>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</si>
  <si>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</si>
  <si>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</si>
  <si>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</si>
  <si>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</si>
  <si>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</si>
  <si>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</si>
  <si>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</si>
  <si>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</si>
  <si>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</si>
  <si>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</si>
  <si>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</si>
  <si>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</si>
  <si>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</si>
  <si>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</si>
  <si>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</si>
  <si>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</si>
  <si>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</si>
  <si>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</si>
  <si>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</si>
  <si>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</si>
  <si>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</si>
  <si>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</si>
  <si>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</si>
  <si>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</si>
  <si>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</si>
  <si>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</si>
  <si>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</si>
  <si>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</si>
  <si>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</si>
  <si>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</si>
  <si>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</si>
  <si>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</si>
  <si>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</si>
  <si>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</si>
  <si>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</si>
  <si>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</si>
  <si>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</si>
  <si>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</si>
  <si>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</si>
  <si>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</si>
  <si>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</si>
  <si>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</si>
  <si>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</si>
  <si>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</si>
  <si>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</si>
  <si>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</si>
  <si>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</si>
  <si>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</si>
  <si>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</si>
  <si>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</si>
  <si>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</si>
  <si>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</si>
  <si>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</si>
  <si>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</si>
  <si>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</si>
  <si>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</si>
  <si>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</si>
  <si>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</si>
  <si>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</si>
  <si>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</si>
  <si>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</si>
  <si>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</si>
  <si>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</si>
  <si>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</si>
  <si>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</si>
  <si>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</si>
  <si>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</si>
  <si>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</si>
  <si>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</si>
  <si>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</si>
  <si>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</si>
  <si>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</si>
  <si>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</si>
  <si>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</si>
  <si>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</si>
  <si>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</si>
  <si>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</si>
  <si>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</si>
  <si>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</si>
  <si>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</si>
  <si>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</si>
  <si>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</si>
  <si>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</si>
  <si>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</si>
  <si>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</si>
  <si>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</si>
  <si>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</si>
  <si>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</si>
  <si>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</si>
  <si>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</si>
  <si>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</si>
  <si>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</si>
  <si>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</si>
  <si>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</si>
  <si>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</si>
  <si>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</si>
  <si>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</si>
  <si>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</si>
  <si>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</si>
  <si>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</si>
  <si>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</si>
  <si>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</si>
  <si>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</si>
  <si>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</si>
  <si>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</si>
  <si>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</si>
  <si>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</si>
  <si>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</si>
  <si>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</si>
  <si>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</si>
  <si>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</si>
  <si>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</si>
  <si>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</si>
  <si>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</si>
  <si>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</si>
  <si>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</si>
  <si>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</si>
  <si>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</si>
  <si>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</si>
  <si>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</si>
  <si>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</si>
  <si>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</si>
  <si>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</si>
  <si>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</si>
  <si>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</si>
  <si>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</si>
  <si>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</si>
  <si>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</si>
  <si>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</si>
  <si>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</si>
  <si>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</si>
  <si>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</si>
  <si>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</si>
  <si>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</si>
  <si>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</si>
  <si>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</si>
  <si>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</si>
  <si>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</si>
  <si>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</si>
  <si>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</si>
  <si>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</si>
  <si>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</si>
  <si>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</si>
  <si>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</si>
  <si>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</si>
  <si>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</si>
  <si>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</si>
  <si>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</si>
  <si>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</si>
  <si>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</si>
  <si>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</si>
  <si>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</si>
  <si>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</si>
  <si>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</si>
  <si>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</si>
  <si>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</si>
  <si>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</si>
  <si>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</si>
  <si>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</si>
  <si>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</si>
  <si>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</si>
  <si>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</si>
  <si>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</si>
  <si>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</si>
  <si>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</si>
  <si>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</si>
  <si>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</si>
  <si>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</si>
  <si>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</si>
  <si>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</si>
  <si>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</si>
  <si>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</si>
  <si>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</si>
  <si>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</si>
  <si>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</si>
  <si>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</si>
  <si>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</si>
  <si>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</si>
  <si>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</si>
  <si>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</si>
  <si>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</si>
  <si>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</si>
  <si>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</si>
  <si>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</si>
  <si>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</si>
  <si>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</si>
  <si>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</si>
  <si>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</si>
  <si>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</si>
  <si>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</si>
  <si>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</si>
  <si>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</si>
  <si>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</si>
  <si>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</si>
  <si>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</si>
  <si>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</si>
  <si>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</si>
  <si>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</si>
  <si>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</si>
  <si>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</si>
  <si>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</si>
  <si>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</si>
  <si>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</si>
  <si>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</si>
  <si>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</si>
  <si>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</si>
  <si>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</si>
  <si>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</si>
  <si>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</si>
  <si>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</si>
  <si>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</si>
  <si>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</si>
  <si>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</si>
  <si>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</si>
  <si>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</si>
  <si>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</si>
  <si>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</si>
  <si>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</si>
  <si>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</si>
  <si>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</si>
  <si>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</si>
  <si>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</si>
  <si>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</si>
  <si>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</si>
  <si>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</si>
  <si>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</si>
  <si>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</si>
  <si>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</si>
  <si>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</si>
  <si>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</si>
  <si>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</si>
  <si>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</si>
  <si>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</si>
  <si>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</si>
  <si>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</si>
  <si>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</si>
  <si>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</si>
  <si>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</si>
  <si>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</si>
  <si>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</si>
  <si>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</si>
  <si>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</si>
  <si>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</si>
  <si>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</si>
  <si>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</si>
  <si>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</si>
  <si>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</si>
  <si>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</si>
  <si>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</si>
  <si>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</si>
  <si>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</si>
  <si>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</si>
  <si>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</si>
  <si>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</si>
  <si>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</si>
  <si>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</si>
  <si>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</si>
  <si>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</si>
  <si>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</si>
  <si>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</si>
  <si>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</si>
  <si>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</si>
  <si>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</si>
  <si>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</si>
  <si>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</si>
  <si>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</si>
  <si>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</si>
  <si>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</si>
  <si>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</si>
  <si>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</si>
  <si>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</si>
  <si>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</si>
  <si>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</si>
  <si>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</si>
  <si>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</si>
  <si>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</si>
  <si>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</si>
  <si>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</si>
  <si>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</si>
  <si>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</si>
  <si>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</si>
  <si>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</si>
  <si>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</si>
  <si>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</si>
  <si>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</si>
  <si>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</si>
  <si>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</si>
  <si>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</si>
  <si>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</si>
  <si>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</si>
  <si>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</si>
  <si>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</si>
  <si>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</si>
  <si>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</si>
  <si>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</si>
  <si>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</si>
  <si>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</si>
  <si>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</si>
  <si>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</si>
  <si>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</si>
  <si>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</si>
  <si>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</si>
  <si>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</si>
  <si>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</si>
  <si>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</si>
  <si>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</si>
  <si>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</si>
  <si>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</si>
  <si>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</si>
  <si>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</si>
  <si>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</si>
  <si>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</si>
  <si>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</si>
  <si>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</si>
  <si>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</si>
  <si>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</si>
  <si>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</si>
  <si>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</si>
  <si>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</si>
  <si>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</si>
  <si>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</si>
  <si>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</si>
  <si>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</si>
  <si>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</si>
  <si>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</si>
  <si>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</si>
  <si>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</si>
  <si>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</si>
  <si>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</si>
  <si>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</si>
  <si>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</si>
  <si>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</si>
  <si>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</si>
  <si>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</si>
  <si>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</si>
  <si>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</si>
  <si>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</si>
  <si>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</si>
  <si>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</si>
  <si>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</si>
  <si>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</si>
  <si>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</si>
  <si>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</si>
  <si>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</si>
  <si>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</si>
  <si>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</si>
  <si>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</si>
  <si>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</si>
  <si>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</si>
  <si>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</si>
  <si>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</si>
  <si>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</si>
  <si>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</si>
  <si>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</si>
  <si>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</si>
  <si>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</si>
  <si>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</si>
  <si>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</si>
  <si>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</si>
  <si>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</si>
  <si>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</si>
  <si>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</si>
  <si>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</si>
  <si>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</si>
  <si>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</si>
  <si>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</si>
  <si>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</si>
  <si>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</si>
  <si>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</si>
  <si>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</si>
  <si>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</si>
  <si>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</si>
  <si>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</si>
  <si>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</si>
  <si>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</si>
  <si>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</si>
  <si>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</si>
  <si>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</si>
  <si>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</si>
  <si>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</si>
  <si>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</si>
  <si>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</si>
  <si>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</si>
  <si>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</si>
  <si>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</si>
  <si>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</si>
  <si>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</si>
  <si>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</si>
  <si>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</si>
  <si>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</si>
  <si>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</si>
  <si>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</si>
  <si>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</si>
  <si>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</si>
  <si>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</si>
  <si>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</si>
  <si>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</si>
  <si>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</si>
  <si>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</si>
  <si>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</si>
  <si>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</si>
  <si>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</si>
  <si>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</si>
  <si>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</si>
  <si>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</si>
  <si>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</si>
  <si>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</si>
  <si>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</si>
  <si>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</si>
  <si>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</si>
  <si>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</si>
  <si>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</si>
  <si>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</si>
  <si>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</si>
  <si>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</si>
  <si>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</si>
  <si>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</si>
  <si>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</si>
  <si>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</si>
  <si>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</si>
  <si>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</si>
  <si>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</si>
  <si>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</si>
  <si>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</si>
  <si>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</si>
  <si>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</si>
  <si>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</si>
  <si>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</si>
  <si>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</si>
  <si>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</si>
  <si>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</si>
  <si>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</si>
  <si>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</si>
  <si>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</si>
  <si>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</si>
  <si>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</si>
  <si>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</si>
  <si>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</si>
  <si>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</si>
  <si>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</si>
  <si>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</si>
  <si>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</si>
  <si>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</si>
  <si>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</si>
  <si>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</si>
  <si>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</si>
  <si>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</si>
  <si>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</si>
  <si>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</si>
  <si>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</si>
  <si>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</si>
  <si>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</si>
  <si>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</si>
  <si>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</si>
  <si>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</si>
  <si>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</si>
  <si>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</si>
  <si>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</si>
  <si>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</si>
  <si>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</si>
  <si>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</si>
  <si>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</si>
  <si>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</si>
  <si>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</si>
  <si>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</si>
  <si>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</si>
  <si>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</si>
  <si>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</si>
  <si>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</si>
  <si>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</si>
  <si>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</si>
  <si>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</si>
  <si>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</si>
  <si>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</si>
  <si>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</si>
  <si>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</si>
  <si>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</si>
  <si>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</si>
  <si>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</si>
  <si>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</si>
  <si>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</si>
  <si>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</si>
  <si>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</si>
  <si>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</si>
  <si>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</si>
  <si>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</si>
  <si>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</si>
  <si>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</si>
  <si>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</si>
  <si>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</si>
  <si>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</si>
  <si>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</si>
  <si>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</si>
  <si>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</si>
  <si>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</si>
  <si>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</si>
  <si>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</si>
  <si>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</si>
  <si>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</si>
  <si>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</si>
  <si>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</si>
  <si>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</si>
  <si>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</si>
  <si>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</si>
  <si>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</si>
  <si>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</si>
  <si>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</si>
  <si>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</si>
  <si>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</si>
  <si>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</si>
  <si>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</si>
  <si>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</si>
  <si>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</si>
  <si>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</si>
  <si>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</si>
  <si>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</si>
  <si>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</si>
  <si>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</si>
  <si>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</si>
  <si>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</si>
  <si>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</si>
  <si>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</si>
  <si>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</si>
  <si>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</si>
  <si>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</si>
  <si>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</si>
  <si>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</si>
  <si>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</si>
  <si>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</si>
  <si>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</si>
  <si>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</si>
  <si>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</si>
  <si>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</si>
  <si>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</si>
  <si>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</si>
  <si>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</si>
  <si>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</si>
  <si>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</si>
  <si>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</si>
  <si>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</si>
  <si>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</si>
  <si>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</si>
  <si>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</si>
  <si>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</si>
  <si>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</si>
  <si>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</si>
  <si>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</si>
  <si>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</si>
  <si>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</si>
  <si>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</si>
  <si>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</si>
  <si>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</si>
  <si>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</si>
  <si>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</si>
  <si>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</si>
  <si>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</si>
  <si>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</si>
  <si>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</si>
  <si>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</si>
  <si>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</si>
  <si>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</si>
  <si>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</si>
  <si>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</si>
  <si>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</si>
  <si>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</si>
  <si>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</si>
  <si>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</si>
  <si>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</si>
  <si>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</si>
  <si>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</si>
  <si>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</si>
  <si>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</si>
  <si>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</si>
  <si>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</si>
  <si>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</si>
  <si>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</si>
  <si>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</si>
  <si>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</si>
  <si>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</si>
  <si>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</si>
  <si>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</si>
  <si>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</si>
  <si>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</si>
  <si>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</si>
  <si>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</si>
  <si>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</si>
  <si>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</si>
  <si>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</si>
  <si>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</si>
  <si>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</si>
  <si>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</si>
  <si>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</si>
  <si>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</si>
  <si>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</si>
  <si>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</si>
  <si>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</si>
  <si>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</si>
  <si>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</si>
  <si>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</si>
  <si>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</si>
  <si>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</si>
  <si>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</si>
  <si>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</si>
  <si>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</si>
  <si>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</si>
  <si>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</si>
  <si>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</si>
  <si>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</si>
  <si>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</si>
  <si>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</si>
  <si>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</si>
  <si>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</si>
  <si>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</si>
  <si>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</si>
  <si>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</si>
  <si>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</si>
  <si>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</si>
  <si>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</si>
  <si>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</si>
  <si>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</si>
  <si>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</si>
  <si>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</si>
  <si>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</si>
  <si>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</si>
  <si>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</si>
  <si>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</si>
  <si>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</si>
  <si>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</si>
  <si>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</si>
  <si>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</si>
  <si>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</si>
  <si>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</si>
  <si>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</si>
  <si>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</si>
  <si>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</si>
  <si>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</si>
  <si>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</si>
  <si>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</si>
  <si>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</si>
  <si>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</si>
  <si>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</si>
  <si>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</si>
  <si>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</si>
  <si>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</si>
  <si>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</si>
  <si>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</si>
  <si>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</si>
  <si>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</si>
  <si>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</si>
  <si>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</si>
  <si>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</si>
  <si>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</si>
  <si>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</si>
  <si>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</si>
  <si>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</si>
  <si>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</si>
  <si>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</si>
  <si>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</si>
  <si>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</si>
  <si>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</si>
  <si>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</si>
  <si>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</si>
  <si>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</si>
  <si>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</si>
  <si>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</si>
  <si>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</si>
  <si>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</si>
  <si>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</si>
  <si>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</si>
  <si>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</si>
  <si>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</si>
  <si>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</si>
  <si>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</si>
  <si>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</si>
  <si>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</si>
  <si>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</si>
  <si>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</si>
  <si>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</si>
  <si>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</si>
  <si>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</si>
  <si>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</si>
  <si>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</si>
  <si>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</si>
  <si>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</si>
  <si>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</si>
  <si>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</si>
  <si>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</si>
  <si>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</si>
  <si>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</si>
  <si>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</si>
  <si>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</si>
  <si>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</si>
  <si>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</si>
  <si>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</si>
  <si>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</si>
  <si>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</si>
  <si>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</si>
  <si>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</si>
  <si>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</si>
  <si>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</si>
  <si>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</si>
  <si>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</si>
  <si>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</si>
  <si>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</si>
  <si>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</si>
  <si>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</si>
  <si>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</si>
  <si>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</si>
  <si>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</si>
  <si>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</si>
  <si>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</si>
  <si>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</si>
  <si>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</si>
  <si>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</si>
  <si>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</si>
  <si>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</si>
  <si>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</si>
  <si>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</si>
  <si>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</si>
  <si>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</si>
  <si>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</si>
  <si>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</si>
  <si>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</si>
  <si>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</si>
  <si>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</si>
  <si>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</si>
  <si>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</si>
  <si>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</si>
  <si>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</si>
  <si>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</si>
  <si>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</si>
  <si>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</si>
  <si>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</si>
  <si>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</si>
  <si>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</si>
  <si>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</si>
  <si>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</si>
  <si>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</si>
  <si>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</si>
  <si>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</si>
  <si>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</si>
  <si>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</si>
  <si>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</si>
  <si>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</si>
  <si>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</si>
  <si>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</si>
  <si>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</si>
  <si>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</si>
  <si>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</si>
  <si>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</si>
  <si>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</si>
  <si>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</si>
  <si>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</si>
  <si>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</si>
  <si>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</si>
  <si>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</si>
  <si>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</si>
  <si>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</si>
  <si>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</si>
  <si>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</si>
  <si>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</si>
  <si>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</si>
  <si>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</si>
  <si>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</si>
  <si>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</si>
  <si>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</si>
  <si>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</si>
  <si>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</si>
  <si>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</si>
  <si>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</si>
  <si>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</si>
  <si>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</si>
  <si>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</si>
  <si>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</si>
  <si>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</si>
  <si>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</si>
  <si>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</si>
  <si>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</si>
  <si>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</si>
  <si>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</si>
  <si>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</si>
  <si>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</si>
  <si>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</si>
  <si>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</si>
  <si>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</si>
  <si>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</si>
  <si>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</si>
  <si>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</si>
  <si>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</si>
  <si>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</si>
  <si>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</si>
  <si>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</si>
  <si>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</si>
  <si>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</si>
  <si>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</si>
  <si>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</si>
  <si>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</si>
  <si>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</si>
  <si>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</si>
  <si>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</si>
  <si>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</si>
  <si>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</si>
  <si>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</si>
  <si>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</si>
  <si>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</si>
  <si>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</si>
  <si>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</si>
  <si>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</si>
  <si>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</si>
  <si>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</si>
  <si>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</si>
  <si>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</si>
  <si>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</si>
  <si>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</si>
  <si>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</si>
  <si>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</si>
  <si>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</si>
  <si>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</si>
  <si>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</si>
  <si>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</si>
  <si>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</si>
  <si>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</si>
  <si>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</si>
  <si>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</si>
  <si>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</si>
  <si>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</si>
  <si>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</si>
  <si>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</si>
  <si>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</si>
  <si>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</si>
  <si>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</si>
  <si>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</si>
  <si>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</si>
  <si>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</si>
  <si>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</si>
  <si>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</si>
  <si>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</si>
  <si>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</si>
  <si>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</si>
  <si>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</si>
  <si>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</si>
  <si>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</si>
  <si>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</si>
  <si>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</si>
  <si>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</si>
  <si>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</si>
  <si>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</si>
  <si>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</si>
  <si>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</si>
  <si>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</si>
  <si>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</si>
  <si>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</si>
  <si>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</si>
  <si>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</si>
  <si>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</si>
  <si>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</si>
  <si>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</si>
  <si>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</si>
  <si>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</si>
  <si>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</si>
  <si>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</si>
  <si>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</si>
  <si>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</si>
  <si>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</si>
  <si>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</si>
  <si>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</si>
  <si>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</si>
  <si>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</si>
  <si>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</si>
  <si>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</si>
  <si>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</si>
  <si>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</si>
  <si>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</si>
  <si>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</si>
  <si>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</si>
  <si>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</si>
  <si>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</si>
  <si>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</si>
  <si>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</si>
  <si>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</si>
  <si>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</si>
  <si>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</si>
  <si>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</si>
  <si>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</si>
  <si>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</si>
  <si>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</si>
  <si>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</si>
  <si>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</si>
  <si>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</si>
  <si>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</si>
  <si>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</si>
  <si>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</si>
  <si>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</si>
  <si>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</si>
  <si>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</si>
  <si>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</si>
  <si>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</si>
  <si>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</si>
  <si>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</si>
  <si>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</si>
  <si>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</si>
  <si>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</si>
  <si>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</si>
  <si>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</si>
  <si>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</si>
  <si>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</si>
  <si>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</si>
  <si>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</si>
  <si>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</si>
  <si>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</si>
  <si>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</si>
  <si>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</si>
  <si>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</si>
  <si>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</si>
  <si>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</si>
  <si>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</si>
  <si>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</si>
  <si>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</si>
  <si>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</si>
  <si>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</si>
  <si>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</si>
  <si>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</si>
  <si>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</si>
  <si>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</si>
  <si>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</si>
  <si>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</si>
  <si>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</si>
  <si>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</si>
  <si>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</si>
  <si>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</si>
  <si>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</si>
  <si>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</si>
  <si>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</si>
  <si>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</si>
  <si>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</si>
  <si>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</si>
  <si>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</si>
  <si>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</si>
  <si>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</si>
  <si>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</si>
  <si>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</si>
  <si>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</si>
  <si>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</si>
  <si>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</si>
  <si>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</si>
  <si>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</si>
  <si>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</si>
  <si>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</si>
  <si>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</si>
  <si>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</si>
  <si>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</si>
  <si>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</si>
  <si>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</si>
  <si>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</si>
  <si>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</si>
  <si>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</si>
  <si>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</si>
  <si>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</si>
  <si>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</si>
  <si>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</si>
  <si>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</si>
  <si>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</si>
  <si>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</si>
  <si>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</si>
  <si>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</si>
  <si>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</si>
  <si>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</si>
  <si>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</si>
  <si>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</si>
  <si>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</si>
  <si>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</si>
  <si>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</si>
  <si>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</si>
  <si>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</si>
  <si>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</si>
  <si>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</si>
  <si>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</si>
  <si>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</si>
  <si>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</si>
  <si>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</si>
  <si>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</si>
  <si>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</si>
  <si>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</si>
  <si>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</si>
  <si>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</si>
  <si>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</si>
  <si>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</si>
  <si>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</si>
  <si>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</si>
  <si>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</si>
  <si>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</si>
  <si>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</si>
  <si>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</si>
  <si>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</si>
  <si>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</si>
  <si>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</si>
  <si>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</si>
  <si>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</si>
  <si>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</si>
  <si>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</si>
  <si>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</si>
  <si>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</si>
  <si>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</si>
  <si>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</si>
  <si>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</si>
  <si>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</si>
  <si>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</si>
  <si>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</si>
  <si>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</si>
  <si>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</si>
  <si>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</si>
  <si>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</si>
  <si>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</si>
  <si>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</si>
  <si>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</si>
  <si>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</si>
  <si>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</si>
  <si>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</si>
  <si>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</si>
  <si>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</si>
  <si>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</si>
  <si>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</si>
  <si>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</si>
  <si>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</si>
  <si>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</si>
  <si>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</si>
  <si>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</si>
  <si>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</si>
  <si>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</si>
  <si>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</si>
  <si>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</si>
  <si>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</si>
  <si>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</si>
  <si>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</si>
  <si>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</si>
  <si>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</si>
  <si>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</si>
  <si>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</si>
  <si>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</si>
  <si>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</si>
  <si>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</si>
  <si>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</si>
  <si>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</si>
  <si>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</si>
  <si>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</si>
  <si>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</si>
  <si>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</si>
  <si>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</si>
  <si>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</si>
  <si>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</si>
  <si>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</si>
  <si>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</si>
  <si>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</si>
  <si>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</si>
  <si>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</si>
  <si>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</si>
  <si>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</si>
  <si>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</si>
  <si>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</si>
  <si>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</si>
  <si>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</si>
  <si>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</si>
  <si>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</si>
  <si>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</si>
  <si>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</si>
  <si>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</si>
  <si>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</si>
  <si>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</si>
  <si>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</si>
  <si>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</si>
  <si>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</si>
  <si>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</si>
  <si>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</si>
  <si>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</si>
  <si>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</si>
  <si>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</si>
  <si>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</si>
  <si>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</si>
  <si>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</si>
  <si>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</si>
  <si>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</si>
  <si>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</si>
  <si>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</si>
  <si>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</si>
  <si>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</si>
  <si>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</si>
  <si>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</si>
  <si>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</si>
  <si>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</si>
  <si>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</si>
  <si>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</si>
  <si>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</si>
  <si>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</si>
  <si>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</si>
  <si>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</si>
  <si>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</si>
  <si>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</si>
  <si>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</si>
  <si>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</si>
  <si>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</si>
  <si>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</si>
  <si>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</si>
  <si>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</si>
  <si>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</si>
  <si>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</si>
  <si>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</si>
  <si>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</si>
  <si>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</si>
  <si>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</si>
  <si>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</si>
  <si>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</si>
  <si>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</si>
  <si>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</si>
  <si>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</si>
  <si>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</si>
  <si>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</si>
  <si>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</si>
  <si>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</si>
  <si>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</si>
  <si>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</si>
  <si>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</si>
  <si>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</si>
  <si>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</si>
  <si>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</si>
  <si>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</si>
  <si>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</si>
  <si>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</si>
  <si>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</si>
  <si>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</si>
  <si>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</si>
  <si>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</si>
  <si>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</si>
  <si>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</si>
  <si>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</si>
  <si>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</si>
  <si>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</si>
  <si>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</si>
  <si>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</si>
  <si>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</si>
  <si>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</si>
  <si>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</si>
  <si>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</si>
  <si>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</si>
  <si>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</si>
  <si>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</si>
  <si>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</si>
  <si>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</si>
  <si>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</si>
  <si>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</si>
  <si>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</si>
  <si>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</si>
  <si>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</si>
  <si>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</si>
  <si>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</si>
  <si>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</si>
  <si>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</si>
  <si>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</si>
  <si>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</si>
  <si>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</si>
  <si>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</si>
  <si>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</si>
  <si>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</si>
  <si>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</si>
  <si>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</si>
  <si>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</si>
  <si>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</si>
  <si>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</si>
  <si>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</si>
  <si>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</si>
  <si>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</si>
  <si>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</si>
  <si>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</si>
  <si>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</si>
  <si>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</si>
  <si>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</si>
  <si>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</si>
  <si>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</si>
  <si>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</si>
  <si>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</si>
  <si>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</si>
  <si>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</si>
  <si>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</si>
  <si>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</si>
  <si>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</si>
  <si>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</si>
  <si>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</si>
  <si>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</si>
  <si>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</si>
  <si>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</si>
  <si>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</si>
  <si>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</si>
  <si>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</si>
  <si>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</si>
  <si>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</si>
  <si>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</si>
  <si>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</si>
  <si>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</si>
  <si>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</si>
  <si>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</si>
  <si>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</si>
  <si>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</si>
  <si>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</si>
  <si>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</si>
  <si>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</si>
  <si>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</si>
  <si>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</si>
  <si>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</si>
  <si>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</si>
  <si>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</si>
  <si>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</si>
  <si>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</si>
  <si>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</si>
  <si>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</si>
  <si>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</si>
  <si>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</si>
  <si>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</si>
  <si>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</si>
  <si>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</si>
  <si>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</si>
  <si>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</si>
  <si>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</si>
  <si>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</si>
  <si>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</si>
  <si>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</si>
  <si>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</si>
  <si>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</si>
  <si>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</si>
  <si>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</si>
  <si>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</si>
  <si>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</si>
  <si>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</si>
  <si>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</si>
  <si>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</si>
  <si>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</si>
  <si>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</si>
  <si>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</si>
  <si>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</si>
  <si>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</si>
  <si>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</si>
  <si>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</si>
  <si>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</si>
  <si>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</si>
  <si>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</si>
  <si>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</si>
  <si>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</si>
  <si>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</si>
  <si>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</si>
  <si>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</si>
  <si>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</si>
  <si>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</si>
  <si>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</si>
  <si>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</si>
  <si>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</si>
  <si>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</si>
  <si>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</si>
  <si>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</si>
  <si>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</si>
  <si>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</si>
  <si>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</si>
  <si>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</si>
  <si>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</si>
  <si>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</si>
  <si>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</si>
  <si>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</si>
  <si>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</si>
  <si>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</si>
  <si>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</si>
  <si>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</si>
  <si>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</si>
  <si>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</si>
  <si>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</si>
  <si>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</si>
  <si>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</si>
  <si>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</si>
  <si>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</si>
  <si>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</si>
  <si>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</si>
  <si>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</si>
  <si>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</si>
  <si>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</si>
  <si>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</si>
  <si>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</si>
  <si>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</si>
  <si>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</si>
  <si>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</si>
  <si>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</si>
  <si>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</si>
  <si>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</si>
  <si>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</si>
  <si>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</si>
  <si>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</si>
  <si>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</si>
  <si>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</si>
  <si>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</si>
  <si>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</si>
  <si>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</si>
  <si>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</si>
  <si>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</si>
  <si>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</si>
  <si>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</si>
  <si>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</si>
  <si>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</si>
  <si>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</si>
  <si>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</si>
  <si>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</si>
  <si>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</si>
  <si>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</si>
  <si>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</si>
  <si>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</si>
  <si>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</si>
  <si>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</si>
  <si>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</si>
  <si>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</si>
  <si>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</si>
  <si>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</si>
  <si>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</si>
  <si>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</si>
  <si>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</si>
  <si>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</si>
  <si>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</si>
  <si>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</si>
  <si>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</si>
  <si>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</si>
  <si>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</si>
  <si>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</si>
  <si>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</si>
  <si>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</si>
  <si>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</si>
  <si>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</si>
  <si>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</si>
  <si>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</si>
  <si>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</si>
  <si>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</si>
  <si>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</si>
  <si>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</si>
  <si>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</si>
  <si>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</si>
  <si>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</si>
  <si>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</si>
  <si>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</si>
  <si>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</si>
  <si>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</si>
  <si>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</si>
  <si>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</si>
  <si>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</si>
  <si>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</si>
  <si>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</si>
  <si>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</si>
  <si>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</si>
  <si>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</si>
  <si>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</si>
  <si>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</si>
  <si>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</si>
  <si>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</si>
  <si>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</si>
  <si>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</si>
  <si>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</si>
  <si>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</si>
  <si>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</si>
  <si>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</si>
  <si>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</si>
  <si>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</si>
  <si>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</si>
  <si>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</si>
  <si>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</si>
  <si>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</si>
  <si>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</si>
  <si>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</si>
  <si>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</si>
  <si>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</si>
  <si>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</si>
  <si>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</si>
  <si>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</si>
  <si>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</si>
  <si>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</si>
  <si>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</si>
  <si>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</si>
  <si>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</si>
  <si>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</si>
  <si>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</si>
  <si>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</si>
  <si>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</si>
  <si>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</si>
  <si>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</si>
  <si>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</si>
  <si>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</si>
  <si>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</si>
  <si>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</si>
  <si>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</si>
  <si>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</si>
  <si>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</si>
  <si>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</si>
  <si>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</si>
  <si>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</si>
  <si>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</si>
  <si>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</si>
  <si>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</si>
  <si>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</si>
  <si>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</si>
  <si>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</si>
  <si>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</si>
  <si>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</si>
  <si>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</si>
  <si>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</si>
  <si>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</si>
  <si>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</si>
  <si>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</si>
  <si>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</si>
  <si>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</si>
  <si>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</si>
  <si>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</si>
  <si>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</si>
  <si>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</si>
  <si>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</si>
  <si>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</si>
  <si>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</si>
  <si>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</si>
  <si>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</si>
  <si>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</si>
  <si>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</si>
  <si>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</si>
  <si>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</si>
  <si>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</si>
  <si>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</si>
  <si>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</si>
  <si>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</si>
  <si>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</si>
  <si>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</si>
  <si>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</si>
  <si>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</si>
  <si>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</si>
  <si>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</si>
  <si>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</si>
  <si>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</si>
  <si>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</si>
  <si>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</si>
  <si>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</si>
  <si>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</si>
  <si>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</si>
  <si>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</si>
  <si>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</si>
  <si>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</si>
  <si>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</si>
  <si>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</si>
  <si>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</si>
  <si>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</si>
  <si>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</si>
  <si>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</si>
  <si>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</si>
  <si>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</si>
  <si>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</si>
  <si>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</si>
  <si>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</si>
  <si>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</si>
  <si>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</si>
  <si>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</si>
  <si>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</si>
  <si>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</si>
  <si>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</si>
  <si>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</si>
  <si>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</si>
  <si>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</si>
  <si>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</si>
  <si>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</si>
  <si>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</si>
  <si>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</si>
  <si>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</si>
  <si>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</si>
  <si>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</si>
  <si>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</si>
  <si>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</si>
  <si>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</si>
  <si>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</si>
  <si>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</si>
  <si>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</si>
  <si>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</si>
  <si>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</si>
  <si>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</si>
  <si>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</si>
  <si>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</si>
  <si>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</si>
  <si>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</si>
  <si>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</si>
  <si>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</si>
  <si>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</si>
  <si>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</si>
  <si>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</si>
  <si>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</si>
  <si>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</si>
  <si>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</si>
  <si>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</si>
  <si>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</si>
  <si>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</si>
  <si>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</si>
  <si>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</si>
  <si>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</si>
  <si>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</si>
  <si>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</si>
  <si>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</si>
  <si>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</si>
  <si>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</si>
  <si>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</si>
  <si>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</si>
  <si>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</si>
  <si>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</si>
  <si>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</si>
  <si>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</si>
  <si>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</si>
  <si>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</si>
  <si>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</si>
  <si>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</si>
  <si>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</si>
  <si>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</si>
  <si>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</si>
  <si>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</si>
  <si>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</si>
  <si>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</si>
  <si>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</si>
  <si>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</si>
  <si>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</si>
  <si>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</si>
  <si>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</si>
  <si>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</si>
  <si>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</si>
  <si>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</si>
  <si>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</si>
  <si>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</si>
  <si>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</si>
  <si>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</si>
  <si>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</si>
  <si>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</si>
  <si>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</si>
  <si>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</si>
  <si>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</si>
  <si>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</si>
  <si>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</si>
  <si>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</si>
  <si>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</si>
  <si>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</si>
  <si>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</si>
  <si>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</si>
  <si>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</si>
  <si>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</si>
  <si>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</si>
  <si>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</si>
  <si>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</si>
  <si>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</si>
  <si>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</si>
  <si>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</si>
  <si>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</si>
  <si>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</si>
  <si>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</si>
  <si>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</si>
  <si>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</si>
  <si>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</si>
  <si>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</si>
  <si>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</si>
  <si>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</si>
  <si>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</si>
  <si>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</si>
  <si>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</si>
  <si>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</si>
  <si>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</si>
  <si>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</si>
  <si>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</si>
  <si>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</si>
  <si>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</si>
  <si>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</si>
  <si>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</si>
  <si>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</si>
  <si>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</si>
  <si>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</si>
  <si>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</si>
  <si>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</si>
  <si>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</si>
  <si>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</si>
  <si>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</si>
  <si>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</si>
  <si>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</si>
  <si>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</si>
  <si>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</si>
  <si>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</si>
  <si>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</si>
  <si>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</si>
  <si>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</si>
  <si>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</si>
  <si>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</si>
  <si>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</si>
  <si>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</si>
  <si>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</si>
  <si>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</si>
  <si>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</si>
  <si>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</si>
  <si>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</si>
  <si>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</si>
  <si>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</si>
  <si>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</si>
  <si>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</si>
  <si>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</si>
  <si>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</si>
  <si>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</si>
  <si>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</si>
  <si>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</si>
  <si>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</si>
  <si>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</si>
  <si>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</si>
  <si>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</si>
  <si>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</si>
  <si>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</si>
  <si>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</si>
  <si>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</si>
  <si>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</si>
  <si>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</si>
  <si>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</si>
  <si>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</si>
  <si>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</si>
  <si>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</si>
  <si>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</si>
  <si>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</si>
  <si>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</si>
  <si>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</si>
  <si>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</si>
  <si>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</si>
  <si>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</si>
  <si>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</si>
  <si>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</si>
  <si>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</si>
  <si>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</si>
  <si>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</si>
  <si>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</si>
  <si>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</si>
  <si>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</si>
  <si>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</si>
  <si>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</si>
  <si>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</si>
  <si>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</si>
  <si>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</si>
  <si>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</si>
  <si>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</si>
  <si>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</si>
  <si>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</si>
  <si>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</si>
  <si>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</si>
  <si>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</si>
  <si>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</si>
  <si>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</si>
  <si>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</si>
  <si>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</si>
  <si>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</si>
  <si>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</si>
  <si>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</si>
  <si>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</si>
  <si>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</si>
  <si>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</si>
  <si>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</si>
  <si>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</si>
  <si>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</si>
  <si>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</si>
  <si>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</si>
  <si>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</si>
  <si>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</si>
  <si>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</si>
  <si>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</si>
  <si>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</si>
  <si>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</si>
  <si>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</si>
  <si>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</si>
  <si>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</si>
  <si>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</si>
  <si>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</si>
  <si>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</si>
  <si>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</si>
  <si>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</si>
  <si>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</si>
  <si>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</si>
  <si>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</si>
  <si>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</si>
  <si>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</si>
  <si>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</si>
  <si>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</si>
  <si>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</si>
  <si>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</si>
  <si>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</si>
  <si>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</si>
  <si>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</si>
  <si>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</si>
  <si>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</si>
  <si>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</si>
  <si>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</si>
  <si>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</si>
  <si>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</si>
  <si>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</si>
  <si>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</si>
  <si>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</si>
  <si>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</si>
  <si>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</si>
  <si>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</si>
  <si>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</si>
  <si>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</si>
  <si>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</si>
  <si>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</si>
  <si>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</si>
  <si>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</si>
  <si>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</si>
  <si>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</si>
  <si>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</si>
  <si>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</si>
  <si>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</si>
  <si>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</si>
  <si>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</si>
  <si>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</si>
  <si>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</si>
  <si>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</si>
  <si>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</si>
  <si>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</si>
  <si>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</si>
  <si>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</si>
  <si>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</si>
  <si>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</si>
  <si>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</si>
  <si>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</si>
  <si>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</si>
  <si>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</si>
  <si>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</si>
  <si>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</si>
  <si>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</si>
  <si>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</si>
  <si>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</si>
  <si>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</si>
  <si>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</si>
  <si>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</si>
  <si>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</si>
  <si>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</si>
  <si>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</si>
  <si>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</si>
  <si>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</si>
  <si>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</si>
  <si>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</si>
  <si>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</si>
  <si>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</si>
  <si>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</si>
  <si>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</si>
  <si>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</si>
  <si>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</si>
  <si>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</si>
  <si>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</si>
  <si>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</si>
  <si>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</si>
  <si>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</si>
  <si>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</si>
  <si>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</si>
  <si>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</si>
  <si>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</si>
  <si>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</si>
  <si>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</si>
  <si>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</si>
  <si>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</si>
  <si>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</si>
  <si>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</si>
  <si>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</si>
  <si>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</si>
  <si>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</si>
  <si>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</si>
  <si>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</si>
  <si>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</si>
  <si>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</si>
  <si>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</si>
  <si>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</si>
  <si>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</si>
  <si>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</si>
  <si>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</si>
  <si>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</si>
  <si>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</si>
  <si>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</si>
  <si>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</si>
  <si>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</si>
  <si>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</si>
  <si>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</si>
  <si>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</si>
  <si>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</si>
  <si>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</si>
  <si>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</si>
  <si>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</si>
  <si>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</si>
  <si>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</si>
  <si>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</si>
  <si>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</si>
  <si>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</si>
  <si>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</si>
  <si>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</si>
  <si>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</si>
  <si>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</si>
  <si>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</si>
  <si>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</si>
  <si>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</si>
  <si>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</si>
  <si>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</si>
  <si>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</si>
  <si>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</si>
  <si>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</si>
  <si>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</si>
  <si>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</si>
  <si>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</si>
  <si>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</si>
  <si>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</si>
  <si>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</si>
  <si>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</si>
  <si>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</si>
  <si>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</si>
  <si>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</si>
  <si>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</si>
  <si>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</si>
  <si>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</si>
  <si>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</si>
  <si>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</si>
  <si>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</si>
  <si>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</si>
  <si>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</si>
  <si>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</si>
  <si>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</si>
  <si>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</si>
  <si>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</si>
  <si>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</si>
  <si>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</si>
  <si>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</si>
  <si>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</si>
  <si>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</si>
  <si>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</si>
  <si>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</si>
  <si>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</si>
  <si>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</si>
  <si>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</si>
  <si>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</si>
  <si>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</si>
  <si>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</si>
  <si>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</si>
  <si>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</si>
  <si>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</si>
  <si>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</si>
  <si>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</si>
  <si>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</si>
  <si>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</si>
  <si>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</si>
  <si>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</si>
  <si>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</si>
  <si>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</si>
  <si>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</si>
  <si>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</si>
  <si>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</si>
  <si>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</si>
  <si>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</si>
  <si>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</si>
  <si>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</si>
  <si>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</si>
  <si>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</si>
  <si>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</si>
  <si>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</si>
  <si>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</si>
  <si>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</si>
  <si>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</si>
  <si>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</si>
  <si>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</si>
  <si>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</si>
  <si>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</si>
  <si>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</si>
  <si>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</si>
  <si>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</si>
  <si>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</si>
  <si>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</si>
  <si>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</si>
  <si>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</si>
  <si>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</si>
  <si>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</si>
  <si>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</si>
  <si>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</si>
  <si>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</si>
  <si>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</si>
  <si>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</si>
  <si>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</si>
  <si>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</si>
  <si>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</si>
  <si>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</si>
  <si>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</si>
  <si>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</si>
  <si>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</si>
  <si>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</si>
  <si>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</si>
  <si>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</si>
  <si>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</si>
  <si>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</si>
  <si>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</si>
  <si>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</si>
  <si>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</si>
  <si>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</si>
  <si>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</si>
  <si>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</si>
  <si>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</si>
  <si>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</si>
  <si>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</si>
  <si>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</si>
  <si>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</si>
  <si>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</si>
  <si>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</si>
  <si>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</si>
  <si>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</si>
  <si>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</si>
  <si>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</si>
  <si>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</si>
  <si>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</si>
  <si>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</si>
  <si>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</si>
  <si>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</si>
  <si>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</si>
  <si>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</si>
  <si>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</si>
  <si>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</si>
  <si>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</si>
  <si>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</si>
  <si>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</si>
  <si>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</si>
  <si>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</si>
  <si>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</si>
  <si>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</si>
  <si>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</si>
  <si>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</si>
  <si>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</si>
  <si>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</si>
  <si>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</si>
  <si>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</si>
  <si>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</si>
  <si>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</si>
  <si>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</si>
  <si>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</si>
  <si>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</si>
  <si>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</si>
  <si>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</si>
  <si>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</si>
  <si>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</si>
  <si>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</si>
  <si>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</si>
  <si>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</si>
  <si>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</si>
  <si>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</si>
  <si>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</si>
  <si>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</si>
  <si>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</si>
  <si>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</si>
  <si>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</si>
  <si>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</si>
  <si>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</si>
  <si>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</si>
  <si>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</si>
  <si>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</si>
  <si>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</si>
  <si>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</si>
  <si>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</si>
  <si>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</si>
  <si>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</si>
  <si>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</si>
  <si>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</si>
  <si>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</si>
  <si>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</si>
  <si>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</si>
  <si>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</si>
  <si>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</si>
  <si>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</si>
  <si>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</si>
  <si>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</si>
  <si>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</si>
  <si>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</si>
  <si>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</si>
  <si>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</si>
  <si>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</si>
  <si>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</si>
  <si>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</si>
  <si>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</si>
  <si>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</si>
  <si>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</si>
  <si>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</si>
  <si>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</si>
  <si>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</si>
  <si>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</si>
  <si>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</si>
  <si>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</si>
  <si>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</si>
  <si>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</si>
  <si>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</si>
  <si>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</si>
  <si>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</si>
  <si>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</si>
  <si>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</si>
  <si>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</si>
  <si>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</si>
  <si>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</si>
  <si>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</si>
  <si>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</si>
  <si>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</si>
  <si>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</si>
  <si>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</si>
  <si>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</si>
  <si>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</si>
  <si>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</si>
  <si>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</si>
  <si>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</si>
  <si>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</si>
  <si>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</si>
  <si>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</si>
  <si>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</si>
  <si>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</si>
  <si>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</si>
  <si>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</si>
  <si>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</si>
  <si>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</si>
  <si>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</si>
  <si>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</si>
  <si>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</si>
  <si>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</si>
  <si>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</si>
  <si>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</si>
  <si>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</si>
  <si>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</si>
  <si>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</si>
  <si>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</si>
  <si>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</si>
  <si>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</si>
  <si>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</si>
  <si>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</si>
  <si>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</si>
  <si>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</si>
  <si>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</si>
  <si>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</si>
  <si>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</si>
  <si>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</si>
  <si>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</si>
  <si>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</si>
  <si>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</si>
  <si>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</si>
  <si>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</si>
  <si>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</si>
  <si>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</si>
  <si>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</si>
  <si>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</si>
  <si>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</si>
  <si>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</si>
  <si>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</si>
  <si>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</si>
  <si>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</si>
  <si>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</si>
  <si>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</si>
  <si>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</si>
  <si>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</si>
  <si>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</si>
  <si>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</si>
  <si>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</si>
  <si>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</si>
  <si>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</si>
  <si>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</si>
  <si>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</si>
  <si>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</si>
  <si>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</si>
  <si>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</si>
  <si>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</si>
  <si>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</si>
  <si>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</si>
  <si>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</si>
  <si>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</si>
  <si>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</si>
  <si>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</si>
  <si>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</si>
  <si>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</si>
  <si>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</si>
  <si>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</si>
  <si>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</si>
  <si>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</si>
  <si>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</si>
  <si>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</si>
  <si>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</si>
  <si>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</si>
  <si>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</si>
  <si>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</si>
  <si>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</si>
  <si>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</si>
  <si>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</si>
  <si>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</si>
  <si>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</si>
  <si>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</si>
  <si>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</si>
  <si>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</si>
  <si>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</si>
  <si>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</si>
  <si>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</si>
  <si>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</si>
  <si>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</si>
  <si>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</si>
  <si>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</si>
  <si>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</si>
  <si>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</si>
  <si>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</si>
  <si>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</si>
  <si>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</si>
  <si>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</si>
  <si>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</si>
  <si>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</si>
  <si>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</si>
  <si>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</si>
  <si>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</si>
  <si>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</si>
  <si>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</si>
  <si>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</si>
  <si>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</si>
  <si>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</si>
  <si>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</si>
  <si>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</si>
  <si>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</si>
  <si>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</si>
  <si>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</si>
  <si>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</si>
  <si>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</si>
  <si>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</si>
  <si>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</si>
  <si>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</si>
  <si>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</si>
  <si>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</si>
  <si>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</si>
  <si>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</si>
  <si>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</si>
  <si>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</si>
  <si>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</si>
  <si>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</si>
  <si>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</si>
  <si>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</si>
  <si>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</si>
  <si>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</si>
  <si>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</si>
  <si>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</si>
  <si>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</si>
  <si>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</si>
  <si>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</si>
  <si>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</si>
  <si>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</si>
  <si>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</si>
  <si>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</si>
  <si>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</si>
  <si>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</si>
  <si>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</si>
  <si>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</si>
  <si>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</si>
  <si>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</si>
  <si>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</si>
  <si>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</si>
  <si>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</si>
  <si>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</si>
  <si>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</si>
  <si>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</si>
  <si>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</si>
  <si>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</si>
  <si>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</si>
  <si>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</si>
  <si>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</si>
  <si>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</si>
  <si>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</si>
  <si>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</si>
  <si>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</si>
  <si>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</si>
  <si>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</si>
  <si>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</si>
  <si>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</si>
  <si>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</si>
  <si>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</si>
  <si>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</si>
  <si>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</si>
  <si>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</si>
  <si>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</si>
  <si>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</si>
  <si>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</si>
  <si>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</si>
  <si>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</si>
  <si>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</si>
  <si>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</si>
  <si>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</si>
  <si>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</si>
  <si>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</si>
  <si>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</si>
  <si>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</si>
  <si>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</si>
  <si>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</si>
  <si>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</si>
  <si>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</si>
  <si>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</si>
  <si>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</si>
  <si>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</si>
  <si>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</si>
  <si>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</si>
  <si>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</si>
  <si>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</si>
  <si>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</si>
  <si>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</si>
  <si>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</si>
  <si>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</si>
  <si>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</si>
  <si>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</si>
  <si>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</si>
  <si>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</si>
  <si>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</si>
  <si>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</si>
  <si>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</si>
  <si>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</si>
  <si>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</si>
  <si>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</si>
  <si>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</si>
  <si>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</si>
  <si>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</si>
  <si>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</si>
  <si>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</si>
  <si>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</si>
  <si>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</si>
  <si>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</si>
  <si>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</si>
  <si>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</si>
  <si>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</si>
  <si>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</si>
  <si>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</si>
  <si>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</si>
  <si>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</si>
  <si>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</si>
  <si>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</si>
  <si>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</si>
  <si>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</si>
  <si>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</si>
  <si>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</si>
  <si>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</si>
  <si>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</si>
  <si>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</si>
  <si>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</si>
  <si>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</si>
  <si>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</si>
  <si>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</si>
  <si>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</si>
  <si>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</si>
  <si>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</si>
  <si>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</si>
  <si>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</si>
  <si>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</si>
  <si>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</si>
  <si>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</si>
  <si>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</si>
  <si>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</si>
  <si>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</si>
  <si>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</si>
  <si>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</si>
  <si>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</si>
  <si>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</si>
  <si>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</si>
  <si>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</si>
  <si>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</si>
  <si>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</si>
  <si>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</si>
  <si>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</si>
  <si>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</si>
  <si>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</si>
  <si>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</si>
  <si>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</si>
  <si>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</si>
  <si>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</si>
  <si>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</si>
  <si>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</si>
  <si>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</si>
  <si>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</si>
  <si>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</si>
  <si>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</si>
  <si>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</si>
  <si>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</si>
  <si>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</si>
  <si>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</si>
  <si>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</si>
  <si>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</si>
  <si>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</si>
  <si>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</si>
  <si>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</si>
  <si>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</si>
  <si>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</si>
  <si>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</si>
  <si>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</si>
  <si>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</si>
  <si>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</si>
  <si>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</si>
  <si>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</si>
  <si>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</si>
  <si>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</si>
  <si>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</si>
  <si>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</si>
  <si>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</si>
  <si>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</si>
  <si>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</si>
  <si>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</si>
  <si>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</si>
  <si>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</si>
  <si>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</si>
  <si>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</si>
  <si>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</si>
  <si>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</si>
  <si>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</si>
  <si>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</si>
  <si>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</si>
  <si>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</si>
  <si>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</si>
  <si>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</si>
  <si>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</si>
  <si>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</si>
  <si>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</si>
  <si>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</si>
  <si>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</si>
  <si>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</si>
  <si>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</si>
  <si>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</si>
  <si>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</si>
  <si>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</si>
  <si>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</si>
  <si>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</si>
  <si>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</si>
  <si>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</si>
  <si>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</si>
  <si>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</si>
  <si>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</si>
  <si>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</si>
  <si>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</si>
  <si>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</si>
  <si>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</si>
  <si>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</si>
  <si>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</si>
  <si>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</si>
  <si>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</si>
  <si>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</si>
  <si>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</si>
  <si>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</si>
  <si>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</si>
  <si>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</si>
  <si>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</si>
  <si>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</si>
  <si>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</si>
  <si>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</si>
  <si>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</si>
  <si>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</si>
  <si>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</si>
  <si>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</si>
  <si>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</si>
  <si>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</si>
  <si>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</si>
  <si>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</si>
  <si>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</si>
  <si>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</si>
  <si>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</si>
  <si>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</si>
  <si>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</si>
  <si>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</si>
  <si>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</si>
  <si>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</si>
  <si>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</si>
  <si>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</si>
  <si>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</si>
  <si>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</si>
  <si>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</si>
  <si>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</si>
  <si>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</si>
  <si>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</si>
  <si>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</si>
  <si>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</si>
  <si>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</si>
  <si>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</si>
  <si>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</si>
  <si>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</si>
  <si>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</si>
  <si>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</si>
  <si>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</si>
  <si>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</si>
  <si>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</si>
  <si>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</si>
  <si>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</si>
  <si>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</si>
  <si>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</si>
  <si>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</si>
  <si>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</si>
  <si>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</si>
  <si>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</si>
  <si>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</si>
  <si>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</si>
  <si>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</si>
  <si>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</si>
  <si>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</si>
  <si>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</si>
  <si>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</si>
  <si>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</si>
  <si>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</si>
  <si>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</si>
  <si>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</si>
  <si>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</si>
  <si>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</si>
  <si>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</si>
  <si>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</si>
  <si>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</si>
  <si>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</si>
  <si>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</si>
  <si>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</si>
  <si>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</si>
  <si>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</si>
  <si>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</si>
  <si>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</si>
  <si>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</si>
  <si>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</si>
  <si>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</si>
  <si>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</si>
  <si>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</si>
  <si>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</si>
  <si>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</si>
  <si>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</si>
  <si>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</si>
  <si>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</si>
  <si>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</si>
  <si>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</si>
  <si>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</si>
  <si>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</si>
  <si>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</si>
  <si>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</si>
  <si>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</si>
  <si>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</si>
  <si>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</si>
  <si>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</si>
  <si>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</si>
  <si>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</si>
  <si>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</si>
  <si>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</si>
  <si>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</si>
  <si>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</si>
  <si>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</si>
  <si>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</si>
  <si>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</si>
  <si>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</si>
  <si>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</si>
  <si>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</si>
  <si>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</si>
  <si>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</si>
  <si>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</si>
  <si>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</si>
  <si>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</si>
  <si>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</si>
  <si>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</si>
  <si>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</si>
  <si>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</si>
  <si>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</si>
  <si>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</si>
  <si>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</si>
  <si>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</si>
  <si>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</si>
  <si>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</si>
  <si>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</si>
  <si>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</si>
  <si>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</si>
  <si>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</si>
  <si>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</si>
  <si>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</si>
  <si>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</si>
  <si>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</si>
  <si>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</si>
  <si>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</si>
  <si>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</si>
  <si>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</si>
  <si>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</si>
  <si>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</si>
  <si>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</si>
  <si>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</si>
  <si>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</si>
  <si>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</si>
  <si>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</si>
  <si>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</si>
  <si>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</si>
  <si>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</si>
  <si>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</si>
  <si>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</si>
  <si>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</si>
  <si>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</si>
  <si>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</si>
  <si>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</si>
  <si>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</si>
  <si>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</si>
  <si>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</si>
  <si>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</si>
  <si>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</si>
  <si>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</si>
  <si>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</si>
  <si>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</si>
  <si>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</si>
  <si>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</si>
  <si>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</si>
  <si>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</si>
  <si>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</si>
  <si>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</si>
  <si>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</si>
  <si>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</si>
  <si>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</si>
  <si>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</si>
  <si>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</si>
  <si>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</si>
  <si>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</si>
  <si>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</si>
  <si>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</si>
  <si>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</si>
  <si>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</si>
  <si>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</si>
  <si>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</si>
  <si>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</si>
  <si>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</si>
  <si>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</si>
  <si>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</si>
  <si>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</si>
  <si>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</si>
  <si>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</si>
  <si>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</si>
  <si>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</si>
  <si>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</si>
  <si>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</si>
  <si>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</si>
  <si>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</si>
  <si>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</si>
  <si>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</si>
  <si>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</si>
  <si>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</si>
  <si>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</si>
  <si>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</si>
  <si>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</si>
  <si>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</si>
  <si>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</si>
  <si>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</si>
  <si>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</si>
  <si>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</si>
  <si>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</si>
  <si>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</si>
  <si>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</si>
  <si>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</si>
  <si>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</si>
  <si>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</si>
  <si>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</si>
  <si>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</si>
  <si>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</si>
  <si>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</si>
  <si>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</si>
  <si>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</si>
  <si>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</si>
  <si>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</si>
  <si>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</si>
  <si>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</si>
  <si>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</si>
  <si>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</si>
  <si>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</si>
  <si>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</si>
  <si>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</si>
  <si>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</si>
  <si>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</si>
  <si>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</si>
  <si>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</si>
  <si>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</si>
  <si>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</si>
  <si>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</si>
  <si>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</si>
  <si>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</si>
  <si>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</si>
  <si>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</si>
  <si>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</si>
  <si>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</si>
  <si>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</si>
  <si>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</si>
  <si>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</si>
  <si>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</si>
  <si>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</si>
  <si>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</si>
  <si>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</si>
  <si>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</si>
  <si>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</si>
  <si>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</si>
  <si>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</si>
  <si>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</si>
  <si>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</si>
  <si>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</si>
  <si>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</si>
  <si>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</si>
  <si>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</si>
  <si>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</si>
  <si>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</si>
  <si>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</si>
  <si>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</si>
  <si>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</si>
  <si>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</si>
  <si>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</si>
  <si>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</si>
  <si>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</si>
  <si>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</si>
  <si>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</si>
  <si>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</si>
  <si>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</si>
  <si>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</si>
  <si>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</si>
  <si>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</si>
  <si>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</si>
  <si>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</si>
  <si>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</si>
  <si>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</si>
  <si>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</si>
  <si>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</si>
  <si>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</si>
  <si>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</si>
  <si>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</si>
  <si>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</si>
  <si>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</si>
  <si>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</si>
  <si>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</si>
  <si>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</si>
  <si>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</si>
  <si>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</si>
  <si>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</si>
  <si>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</si>
  <si>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</si>
  <si>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</si>
  <si>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</si>
  <si>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</si>
  <si>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</si>
  <si>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</si>
  <si>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</si>
  <si>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</si>
  <si>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</si>
  <si>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</si>
  <si>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</si>
  <si>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</si>
  <si>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</si>
  <si>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</si>
  <si>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</si>
  <si>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</si>
  <si>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</si>
  <si>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</si>
  <si>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</si>
  <si>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</si>
  <si>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</si>
  <si>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</si>
  <si>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</si>
  <si>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</si>
  <si>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</si>
  <si>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</si>
  <si>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</si>
  <si>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</si>
  <si>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</si>
  <si>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</si>
  <si>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</si>
  <si>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</si>
  <si>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</si>
  <si>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</si>
  <si>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</si>
  <si>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</si>
  <si>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</si>
  <si>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</si>
  <si>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</si>
  <si>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</si>
  <si>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</si>
  <si>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</si>
  <si>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</si>
  <si>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</si>
  <si>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</si>
  <si>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</si>
  <si>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</si>
  <si>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</si>
  <si>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</si>
  <si>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</si>
  <si>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</si>
  <si>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</si>
  <si>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</si>
  <si>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</si>
  <si>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</si>
  <si>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</si>
  <si>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</si>
  <si>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</si>
  <si>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</si>
  <si>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</si>
  <si>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</si>
  <si>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</si>
  <si>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</si>
  <si>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</si>
  <si>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</si>
  <si>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</si>
  <si>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</si>
  <si>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</si>
  <si>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</si>
  <si>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</si>
  <si>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</si>
  <si>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</si>
  <si>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</si>
  <si>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</si>
  <si>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</si>
  <si>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</si>
  <si>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</si>
  <si>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</si>
  <si>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</si>
  <si>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</si>
  <si>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</si>
  <si>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</si>
  <si>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</si>
  <si>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</si>
  <si>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</si>
  <si>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</si>
  <si>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</si>
  <si>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</si>
  <si>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</si>
  <si>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</si>
  <si>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</si>
  <si>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</si>
  <si>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</si>
  <si>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</si>
  <si>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</si>
  <si>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</si>
  <si>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</si>
  <si>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</si>
  <si>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</si>
  <si>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</si>
  <si>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</si>
  <si>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</si>
  <si>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</si>
  <si>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</si>
  <si>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</si>
  <si>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</si>
  <si>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</si>
  <si>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</si>
  <si>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</si>
  <si>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</si>
  <si>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</si>
  <si>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</si>
  <si>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</si>
  <si>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</si>
  <si>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</si>
  <si>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</si>
  <si>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</si>
  <si>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</si>
  <si>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</si>
  <si>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</si>
  <si>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</si>
  <si>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</si>
  <si>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</si>
  <si>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</si>
  <si>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</si>
  <si>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</si>
  <si>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</si>
  <si>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</si>
  <si>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</si>
  <si>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</si>
  <si>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</si>
  <si>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</si>
  <si>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</si>
  <si>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</si>
  <si>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</si>
  <si>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</si>
  <si>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</si>
  <si>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</si>
  <si>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</si>
  <si>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</si>
  <si>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</si>
  <si>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</si>
  <si>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</si>
  <si>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</si>
  <si>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</si>
  <si>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</si>
  <si>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</si>
  <si>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</si>
  <si>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</si>
  <si>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</si>
  <si>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</si>
  <si>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</si>
  <si>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</si>
  <si>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</si>
  <si>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</si>
  <si>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</si>
  <si>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</si>
  <si>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</si>
  <si>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</si>
  <si>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</si>
  <si>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</si>
  <si>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</si>
  <si>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</si>
  <si>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</si>
  <si>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</si>
  <si>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</si>
  <si>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</si>
  <si>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</si>
  <si>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</si>
  <si>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</si>
  <si>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</si>
  <si>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</si>
  <si>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</si>
  <si>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</si>
  <si>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</si>
  <si>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</si>
  <si>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</si>
  <si>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</si>
  <si>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</si>
  <si>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</si>
  <si>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</si>
  <si>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</si>
  <si>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</si>
  <si>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</si>
  <si>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</si>
  <si>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</si>
  <si>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</si>
  <si>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</si>
  <si>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</si>
  <si>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</si>
  <si>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</si>
  <si>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</si>
  <si>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</si>
  <si>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</si>
  <si>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</si>
  <si>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</si>
  <si>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</si>
  <si>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</si>
  <si>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</si>
  <si>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</si>
  <si>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</si>
  <si>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</si>
  <si>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</si>
  <si>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</si>
  <si>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</si>
  <si>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</si>
  <si>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</si>
  <si>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</si>
  <si>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</si>
  <si>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</si>
  <si>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</si>
  <si>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</si>
  <si>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</si>
  <si>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</si>
  <si>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</si>
  <si>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</si>
  <si>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</si>
  <si>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</si>
  <si>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</si>
  <si>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</si>
  <si>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</si>
  <si>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</si>
  <si>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</si>
  <si>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</si>
  <si>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</si>
  <si>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</si>
  <si>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</si>
  <si>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</si>
  <si>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</si>
  <si>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</si>
  <si>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</si>
  <si>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</si>
  <si>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</si>
  <si>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</si>
  <si>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</si>
  <si>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</si>
  <si>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</si>
  <si>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</si>
  <si>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</si>
  <si>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</si>
  <si>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</si>
  <si>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</si>
  <si>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</si>
  <si>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</si>
  <si>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</si>
  <si>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</si>
  <si>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</si>
  <si>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</si>
  <si>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</si>
  <si>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</si>
  <si>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</si>
  <si>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</si>
  <si>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</si>
  <si>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</si>
  <si>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</si>
  <si>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</si>
  <si>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</si>
  <si>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</si>
  <si>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</si>
  <si>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</si>
  <si>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</si>
  <si>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</si>
  <si>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</si>
  <si>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</si>
  <si>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</si>
  <si>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</si>
  <si>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</si>
  <si>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</si>
  <si>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</si>
  <si>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</si>
  <si>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</si>
  <si>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</si>
  <si>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</si>
  <si>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</si>
  <si>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</si>
  <si>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</si>
  <si>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</si>
  <si>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</si>
  <si>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</si>
  <si>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</si>
  <si>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</si>
  <si>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</si>
  <si>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</si>
  <si>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</si>
  <si>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</si>
  <si>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</si>
  <si>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</si>
  <si>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</si>
  <si>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</si>
  <si>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</si>
  <si>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</si>
  <si>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</si>
  <si>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</si>
  <si>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</si>
  <si>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</si>
  <si>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</si>
  <si>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</si>
  <si>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</si>
  <si>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</si>
  <si>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</si>
  <si>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</si>
  <si>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</si>
  <si>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</si>
  <si>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</si>
  <si>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</si>
  <si>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</si>
  <si>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</si>
  <si>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</si>
  <si>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</si>
  <si>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</si>
  <si>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</si>
  <si>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</si>
  <si>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</si>
  <si>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</si>
  <si>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</si>
  <si>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</si>
  <si>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</si>
  <si>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</si>
  <si>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</si>
  <si>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</si>
  <si>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</si>
  <si>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</si>
  <si>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</si>
  <si>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</si>
  <si>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</si>
  <si>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</si>
  <si>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</si>
  <si>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</si>
  <si>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</si>
  <si>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</si>
  <si>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</si>
  <si>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</si>
  <si>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</si>
  <si>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</si>
  <si>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</si>
  <si>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</si>
  <si>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</si>
  <si>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</si>
  <si>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</si>
  <si>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</si>
  <si>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</si>
  <si>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</si>
  <si>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</si>
  <si>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</si>
  <si>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</si>
  <si>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</si>
  <si>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</si>
  <si>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</si>
  <si>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</si>
  <si>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</si>
  <si>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</si>
  <si>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</si>
  <si>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</si>
  <si>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</si>
  <si>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</si>
  <si>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</si>
  <si>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</si>
  <si>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</si>
  <si>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</si>
  <si>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</si>
  <si>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</si>
  <si>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</si>
  <si>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</si>
  <si>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</si>
  <si>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</si>
  <si>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</si>
  <si>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</si>
  <si>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</si>
  <si>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</si>
  <si>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</si>
  <si>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</si>
  <si>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</si>
  <si>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</si>
  <si>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</si>
  <si>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</si>
  <si>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</si>
  <si>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</si>
  <si>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</si>
  <si>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</si>
  <si>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</si>
  <si>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</si>
  <si>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</si>
  <si>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</si>
  <si>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</si>
  <si>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</si>
  <si>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</si>
  <si>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</si>
  <si>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</si>
  <si>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</si>
  <si>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</si>
  <si>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</si>
  <si>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</si>
  <si>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</si>
  <si>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</si>
  <si>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</si>
  <si>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</si>
  <si>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</si>
  <si>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</si>
  <si>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</si>
  <si>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</si>
  <si>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</si>
  <si>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</si>
  <si>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</si>
  <si>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</si>
  <si>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</si>
  <si>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</si>
  <si>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</si>
  <si>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</si>
  <si>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</si>
  <si>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</si>
  <si>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</si>
  <si>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</si>
  <si>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</si>
  <si>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</si>
  <si>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</si>
  <si>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</si>
  <si>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</si>
  <si>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</si>
  <si>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</si>
  <si>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</si>
  <si>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</si>
  <si>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</si>
  <si>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</si>
  <si>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</si>
  <si>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</si>
  <si>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</si>
  <si>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</si>
  <si>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</si>
  <si>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</si>
  <si>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</si>
  <si>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</si>
  <si>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</si>
  <si>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</si>
  <si>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</si>
  <si>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</si>
  <si>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</si>
  <si>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</si>
  <si>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</si>
  <si>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</si>
  <si>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</si>
  <si>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</si>
  <si>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</si>
  <si>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</si>
  <si>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</si>
  <si>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</si>
  <si>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</si>
  <si>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</si>
  <si>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</si>
  <si>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</si>
  <si>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</si>
  <si>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</si>
  <si>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</si>
  <si>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</si>
  <si>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</si>
  <si>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</si>
  <si>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</si>
  <si>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</si>
  <si>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</si>
  <si>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</si>
  <si>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</si>
  <si>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</si>
  <si>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</si>
  <si>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</si>
  <si>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</si>
  <si>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</si>
  <si>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</si>
  <si>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</si>
  <si>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</si>
  <si>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</si>
  <si>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</si>
  <si>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</si>
  <si>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</si>
  <si>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</si>
  <si>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</si>
  <si>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</si>
  <si>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</si>
  <si>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</si>
  <si>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</si>
  <si>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</si>
  <si>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</si>
  <si>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</si>
  <si>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</si>
  <si>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</si>
  <si>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</si>
  <si>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</si>
  <si>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</si>
  <si>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</si>
  <si>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</si>
  <si>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</si>
  <si>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</si>
  <si>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</si>
  <si>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</si>
  <si>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</si>
  <si>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</si>
  <si>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</si>
  <si>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</si>
  <si>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</si>
  <si>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</si>
  <si>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</si>
  <si>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</si>
  <si>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</si>
  <si>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</si>
  <si>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</si>
  <si>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</si>
  <si>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</si>
  <si>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</si>
  <si>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</si>
  <si>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</si>
  <si>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</si>
  <si>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</si>
  <si>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</si>
  <si>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</si>
  <si>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</si>
  <si>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</si>
  <si>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</si>
  <si>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</si>
  <si>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</si>
  <si>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</si>
  <si>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</si>
  <si>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</si>
  <si>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</si>
  <si>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</si>
  <si>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</si>
  <si>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</si>
  <si>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</si>
  <si>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</si>
  <si>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</si>
  <si>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</si>
  <si>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</si>
  <si>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</si>
  <si>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</si>
  <si>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</si>
  <si>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</si>
  <si>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</si>
  <si>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</si>
  <si>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</si>
  <si>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</si>
  <si>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</si>
  <si>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</si>
  <si>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</si>
  <si>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</si>
  <si>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</si>
  <si>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</si>
  <si>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</si>
  <si>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</si>
  <si>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</si>
  <si>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</si>
  <si>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</si>
  <si>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</si>
  <si>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</si>
  <si>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</si>
  <si>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</si>
  <si>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</si>
  <si>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</si>
  <si>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</si>
  <si>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</si>
  <si>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</si>
  <si>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</si>
  <si>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</si>
  <si>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</si>
  <si>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</si>
  <si>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</si>
  <si>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</si>
  <si>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</si>
  <si>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</si>
  <si>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</si>
  <si>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</si>
  <si>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</si>
  <si>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</si>
  <si>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</si>
  <si>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</si>
  <si>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</si>
  <si>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</si>
  <si>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</si>
  <si>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</si>
  <si>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</si>
  <si>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</si>
  <si>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</si>
  <si>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</si>
  <si>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</si>
  <si>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</si>
  <si>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</si>
  <si>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</si>
  <si>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</si>
  <si>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</si>
  <si>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</si>
  <si>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</si>
  <si>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</si>
  <si>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</si>
  <si>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</si>
  <si>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</si>
  <si>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</si>
  <si>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</si>
  <si>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</si>
  <si>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</si>
  <si>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</si>
  <si>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</si>
  <si>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</si>
  <si>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</si>
  <si>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</si>
  <si>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</si>
  <si>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</si>
  <si>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</si>
  <si>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</si>
  <si>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</si>
  <si>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</si>
  <si>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</si>
  <si>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</si>
  <si>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</si>
  <si>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</si>
  <si>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</si>
  <si>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</si>
  <si>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</si>
  <si>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</si>
  <si>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</si>
  <si>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</si>
  <si>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</si>
  <si>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</si>
  <si>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</si>
  <si>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</si>
  <si>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</si>
  <si>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</si>
  <si>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</si>
  <si>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</si>
  <si>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</si>
  <si>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</si>
  <si>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</si>
  <si>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</si>
  <si>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</si>
  <si>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</si>
  <si>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</si>
  <si>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</si>
  <si>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</si>
  <si>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</si>
  <si>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</si>
  <si>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</si>
  <si>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</si>
  <si>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</si>
  <si>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</si>
  <si>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</si>
  <si>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</si>
  <si>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</si>
  <si>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</si>
  <si>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</si>
  <si>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</si>
  <si>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</si>
  <si>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</si>
  <si>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</si>
  <si>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</si>
  <si>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</si>
  <si>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</si>
  <si>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</si>
  <si>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</si>
  <si>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</si>
  <si>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</si>
  <si>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</si>
  <si>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</si>
  <si>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</si>
  <si>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</si>
  <si>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</si>
  <si>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</si>
  <si>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</si>
  <si>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</si>
  <si>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</si>
  <si>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</si>
  <si>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</si>
  <si>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</si>
  <si>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</si>
  <si>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</si>
  <si>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</si>
  <si>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</si>
  <si>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</si>
  <si>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</si>
  <si>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</si>
  <si>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</si>
  <si>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</si>
  <si>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</si>
  <si>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</si>
  <si>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</si>
  <si>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</si>
  <si>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</si>
  <si>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</si>
  <si>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</si>
  <si>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</si>
  <si>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</si>
  <si>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</si>
  <si>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</si>
  <si>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</si>
  <si>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</si>
  <si>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</si>
  <si>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</si>
  <si>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</si>
  <si>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</si>
  <si>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</si>
  <si>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</si>
  <si>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</si>
  <si>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</si>
  <si>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</si>
  <si>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</si>
  <si>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</si>
  <si>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</si>
  <si>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</si>
  <si>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</si>
  <si>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</si>
  <si>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</si>
  <si>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</si>
  <si>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</si>
  <si>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</si>
  <si>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</si>
  <si>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</si>
  <si>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</si>
  <si>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</si>
  <si>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</si>
  <si>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</si>
  <si>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</si>
  <si>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</si>
  <si>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</si>
  <si>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</si>
  <si>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</si>
  <si>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</si>
  <si>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</si>
  <si>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</si>
  <si>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</si>
  <si>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</si>
  <si>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</si>
  <si>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</si>
  <si>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</si>
  <si>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</si>
  <si>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</si>
  <si>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</si>
  <si>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</si>
  <si>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</si>
  <si>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</si>
  <si>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</si>
  <si>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</si>
  <si>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</si>
  <si>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</si>
  <si>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</si>
  <si>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</si>
  <si>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</si>
  <si>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</si>
  <si>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</si>
  <si>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</si>
  <si>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</si>
  <si>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</si>
  <si>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</si>
  <si>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</si>
  <si>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</si>
  <si>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</si>
  <si>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</si>
  <si>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</si>
  <si>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</si>
  <si>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</si>
  <si>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</si>
  <si>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</si>
  <si>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</si>
  <si>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</si>
  <si>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</si>
  <si>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</si>
  <si>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</si>
  <si>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</si>
  <si>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</si>
  <si>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</si>
  <si>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</si>
  <si>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</si>
  <si>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</si>
  <si>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</si>
  <si>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</si>
  <si>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</si>
  <si>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</si>
  <si>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</si>
  <si>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</si>
  <si>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</si>
  <si>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</si>
  <si>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</si>
  <si>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</si>
  <si>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</si>
  <si>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</si>
  <si>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</si>
  <si>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</si>
  <si>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</si>
  <si>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</si>
  <si>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</si>
  <si>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</si>
  <si>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</si>
  <si>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</si>
  <si>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</si>
  <si>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</si>
  <si>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</si>
  <si>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</si>
  <si>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</si>
  <si>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</si>
  <si>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</si>
  <si>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</si>
  <si>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</si>
  <si>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</si>
  <si>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</si>
  <si>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</si>
  <si>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</si>
  <si>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</si>
  <si>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</si>
  <si>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</si>
  <si>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</si>
  <si>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</si>
  <si>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</si>
  <si>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</si>
  <si>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</si>
  <si>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</si>
  <si>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</si>
  <si>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</si>
  <si>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</si>
  <si>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</si>
  <si>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</si>
  <si>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</si>
  <si>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</si>
  <si>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</si>
  <si>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</si>
  <si>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</si>
  <si>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</si>
  <si>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</si>
  <si>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</si>
  <si>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</si>
  <si>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</si>
  <si>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</si>
  <si>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</si>
  <si>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</si>
  <si>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</si>
  <si>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</si>
  <si>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</si>
  <si>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</si>
  <si>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</si>
  <si>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</si>
  <si>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</si>
  <si>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</si>
  <si>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</si>
  <si>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</si>
  <si>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</si>
  <si>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</si>
  <si>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</si>
  <si>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</si>
  <si>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</si>
  <si>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</si>
  <si>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</si>
  <si>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</si>
  <si>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</si>
  <si>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</si>
  <si>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</si>
  <si>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</si>
  <si>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</si>
  <si>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</si>
  <si>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</si>
  <si>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</si>
  <si>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</si>
  <si>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</si>
  <si>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</si>
  <si>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</si>
  <si>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</si>
  <si>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</si>
  <si>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</si>
  <si>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</si>
  <si>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</si>
  <si>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</si>
  <si>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</si>
  <si>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</si>
  <si>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</si>
  <si>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</si>
  <si>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</si>
  <si>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</si>
  <si>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</si>
  <si>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</si>
  <si>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</si>
  <si>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</si>
  <si>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</si>
  <si>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</si>
  <si>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</si>
  <si>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</si>
  <si>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</si>
  <si>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</si>
  <si>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</si>
  <si>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</si>
  <si>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</si>
  <si>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</si>
  <si>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</si>
  <si>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</si>
  <si>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</si>
  <si>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</si>
  <si>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</si>
  <si>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</si>
  <si>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</si>
  <si>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</si>
  <si>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</si>
  <si>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</si>
  <si>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</si>
  <si>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</si>
  <si>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</si>
  <si>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</si>
  <si>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</si>
  <si>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</si>
  <si>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</si>
  <si>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</si>
  <si>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</si>
  <si>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</si>
  <si>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</si>
  <si>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</si>
  <si>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</si>
  <si>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</si>
  <si>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</si>
  <si>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</si>
  <si>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</si>
  <si>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</si>
  <si>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</si>
  <si>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</si>
  <si>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</si>
  <si>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</si>
  <si>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</si>
  <si>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</si>
  <si>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</si>
  <si>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</si>
  <si>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</si>
  <si>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</si>
  <si>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</si>
  <si>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</si>
  <si>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</si>
  <si>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</si>
  <si>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</si>
  <si>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</si>
  <si>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</si>
  <si>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</si>
  <si>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</si>
  <si>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</si>
  <si>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</si>
  <si>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</si>
  <si>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</si>
  <si>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</si>
  <si>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</si>
  <si>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</si>
  <si>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</si>
  <si>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</si>
  <si>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</si>
  <si>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</si>
  <si>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</si>
  <si>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</si>
  <si>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</si>
  <si>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</si>
  <si>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</si>
  <si>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</si>
  <si>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</si>
  <si>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</si>
  <si>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</si>
  <si>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</si>
  <si>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</si>
  <si>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</si>
  <si>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</si>
  <si>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</si>
  <si>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</si>
  <si>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</si>
  <si>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</si>
  <si>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</si>
  <si>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</si>
  <si>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</si>
  <si>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</si>
  <si>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</si>
  <si>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</si>
  <si>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</si>
  <si>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</si>
  <si>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</si>
  <si>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</si>
  <si>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</si>
  <si>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</si>
  <si>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</si>
  <si>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</si>
  <si>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</si>
  <si>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</si>
  <si>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</si>
  <si>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</si>
  <si>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</si>
  <si>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</si>
  <si>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</si>
  <si>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</si>
  <si>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</si>
  <si>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</si>
  <si>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</si>
  <si>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</si>
  <si>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</si>
  <si>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</si>
  <si>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</si>
  <si>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</si>
  <si>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</si>
  <si>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</si>
  <si>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</si>
  <si>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</si>
  <si>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</si>
  <si>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</si>
  <si>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</si>
  <si>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</si>
  <si>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</si>
  <si>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</si>
  <si>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</si>
  <si>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</si>
  <si>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</si>
  <si>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</si>
  <si>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</si>
  <si>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</si>
  <si>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</si>
  <si>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</si>
  <si>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</si>
  <si>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</si>
  <si>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</si>
  <si>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</si>
  <si>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</si>
  <si>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</si>
  <si>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</si>
  <si>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</si>
  <si>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</si>
  <si>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</si>
  <si>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</si>
  <si>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</si>
  <si>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</si>
  <si>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</si>
  <si>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</si>
  <si>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</si>
  <si>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</si>
  <si>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</si>
  <si>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</si>
  <si>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</si>
  <si>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</si>
  <si>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</si>
  <si>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</si>
  <si>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</si>
  <si>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</si>
  <si>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</si>
  <si>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</si>
  <si>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</si>
  <si>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</si>
  <si>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</si>
  <si>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</si>
  <si>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</si>
  <si>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</si>
  <si>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</si>
  <si>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</si>
  <si>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</si>
  <si>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</si>
  <si>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</si>
  <si>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</si>
  <si>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</si>
  <si>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</si>
  <si>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</si>
  <si>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</si>
  <si>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</si>
  <si>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</si>
  <si>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</si>
  <si>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</si>
  <si>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</si>
  <si>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</si>
  <si>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</si>
  <si>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</si>
  <si>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</si>
  <si>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</si>
  <si>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</si>
  <si>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</si>
  <si>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</si>
  <si>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</si>
  <si>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</si>
  <si>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</si>
  <si>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</si>
  <si>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</si>
  <si>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</si>
  <si>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</si>
  <si>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</si>
  <si>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</si>
  <si>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</si>
  <si>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</si>
  <si>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</si>
  <si>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</si>
  <si>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</si>
  <si>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</si>
  <si>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</si>
  <si>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</si>
  <si>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</si>
  <si>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</si>
  <si>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</si>
  <si>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</si>
  <si>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</si>
  <si>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</si>
  <si>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</si>
  <si>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</si>
  <si>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</si>
  <si>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</si>
  <si>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</si>
  <si>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</si>
  <si>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</si>
  <si>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</si>
  <si>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</si>
  <si>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</si>
  <si>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</si>
  <si>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</si>
  <si>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</si>
  <si>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</si>
  <si>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</si>
  <si>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</si>
  <si>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</si>
  <si>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</si>
  <si>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</si>
  <si>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</si>
  <si>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</si>
  <si>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</si>
  <si>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</si>
  <si>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</si>
  <si>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</si>
  <si>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</si>
  <si>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</si>
  <si>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</si>
  <si>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</si>
  <si>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</si>
  <si>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</si>
  <si>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</si>
  <si>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</si>
  <si>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</si>
  <si>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</si>
  <si>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</si>
  <si>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</si>
  <si>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</si>
  <si>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</si>
  <si>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</si>
  <si>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</si>
  <si>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</si>
  <si>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</si>
  <si>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</si>
  <si>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</si>
  <si>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</si>
  <si>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</si>
  <si>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</si>
  <si>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</si>
  <si>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</si>
  <si>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</si>
  <si>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</si>
  <si>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</si>
  <si>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</si>
  <si>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</si>
  <si>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</si>
  <si>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</si>
  <si>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</si>
  <si>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</si>
  <si>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</si>
  <si>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</si>
  <si>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</si>
  <si>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</si>
  <si>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</si>
  <si>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</si>
  <si>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</si>
  <si>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</si>
  <si>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</si>
  <si>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</si>
  <si>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</si>
  <si>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</si>
  <si>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</si>
  <si>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</si>
  <si>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</si>
  <si>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</si>
  <si>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</si>
  <si>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</si>
  <si>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</si>
  <si>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</si>
  <si>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</si>
  <si>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</si>
  <si>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</si>
  <si>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</si>
  <si>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</si>
  <si>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</si>
  <si>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</si>
  <si>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</si>
  <si>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</si>
  <si>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</si>
  <si>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</si>
  <si>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</si>
  <si>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</si>
  <si>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</si>
  <si>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</si>
  <si>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</si>
  <si>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</si>
  <si>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</si>
  <si>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</si>
  <si>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</si>
  <si>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</si>
  <si>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</si>
  <si>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</si>
  <si>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</si>
  <si>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</si>
  <si>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</si>
  <si>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</si>
  <si>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</si>
  <si>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</si>
  <si>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</si>
  <si>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</si>
  <si>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</si>
  <si>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</si>
  <si>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</si>
  <si>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</si>
  <si>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</si>
  <si>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</si>
  <si>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</si>
  <si>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</si>
  <si>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</si>
  <si>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</si>
  <si>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</si>
  <si>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</si>
  <si>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</si>
  <si>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</si>
  <si>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</si>
  <si>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</si>
  <si>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</si>
  <si>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</si>
  <si>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</si>
  <si>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</si>
  <si>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</si>
  <si>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</si>
  <si>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</si>
  <si>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</si>
  <si>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</si>
  <si>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</si>
  <si>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</si>
  <si>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</si>
  <si>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</si>
  <si>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</si>
  <si>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</si>
  <si>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</si>
  <si>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</si>
  <si>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</si>
  <si>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</si>
  <si>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</si>
  <si>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</si>
  <si>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</si>
  <si>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</si>
  <si>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</si>
  <si>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</si>
  <si>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</si>
  <si>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</si>
  <si>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</si>
  <si>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</si>
  <si>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</si>
  <si>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</si>
  <si>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</si>
  <si>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</si>
  <si>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</si>
  <si>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</si>
  <si>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</si>
  <si>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</si>
  <si>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</si>
  <si>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</si>
  <si>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</si>
  <si>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</si>
  <si>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</si>
  <si>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</si>
  <si>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</si>
  <si>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</si>
  <si>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</si>
  <si>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</si>
  <si>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</si>
  <si>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</si>
  <si>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</si>
  <si>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</si>
  <si>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</si>
  <si>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</si>
  <si>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</si>
  <si>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</si>
  <si>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</si>
  <si>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</si>
  <si>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</si>
  <si>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</si>
  <si>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</si>
  <si>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</si>
  <si>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</si>
  <si>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</si>
  <si>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</si>
  <si>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</si>
  <si>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</si>
  <si>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</si>
  <si>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</si>
  <si>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</si>
  <si>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</si>
  <si>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</si>
  <si>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</si>
  <si>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</si>
  <si>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</si>
  <si>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</si>
  <si>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</si>
  <si>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</si>
  <si>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</si>
  <si>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</si>
  <si>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</si>
  <si>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</si>
  <si>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</si>
  <si>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</si>
  <si>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</si>
  <si>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</si>
  <si>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</si>
  <si>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</si>
  <si>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</si>
  <si>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</si>
  <si>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</si>
  <si>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</si>
  <si>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</si>
  <si>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</si>
  <si>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</si>
  <si>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</si>
  <si>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</si>
  <si>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</si>
  <si>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</si>
  <si>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</si>
  <si>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</si>
  <si>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</si>
  <si>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</si>
  <si>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</si>
  <si>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</si>
  <si>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</si>
  <si>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</si>
  <si>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</si>
  <si>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</si>
  <si>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</si>
  <si>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</si>
  <si>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</si>
  <si>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</si>
  <si>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</si>
  <si>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</si>
  <si>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</si>
  <si>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</si>
  <si>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</si>
  <si>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</si>
  <si>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</si>
  <si>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</si>
  <si>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</si>
  <si>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</si>
  <si>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</si>
  <si>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</si>
  <si>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</si>
  <si>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</si>
  <si>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</si>
  <si>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</si>
  <si>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</si>
  <si>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</si>
  <si>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</si>
  <si>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</si>
  <si>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</si>
  <si>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</si>
  <si>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</si>
  <si>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</si>
  <si>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</si>
  <si>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</si>
  <si>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</si>
  <si>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</si>
  <si>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</si>
  <si>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</si>
  <si>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</si>
  <si>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</si>
  <si>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</si>
  <si>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</si>
  <si>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</si>
  <si>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</si>
  <si>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</si>
  <si>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</si>
  <si>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</si>
  <si>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</si>
  <si>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</si>
  <si>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</si>
  <si>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</si>
  <si>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</si>
  <si>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</si>
  <si>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</si>
  <si>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</si>
  <si>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</si>
  <si>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</si>
  <si>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</si>
  <si>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</si>
  <si>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</si>
  <si>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</si>
  <si>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</si>
  <si>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</si>
  <si>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</si>
  <si>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</si>
  <si>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</si>
  <si>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</si>
  <si>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</si>
  <si>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</si>
  <si>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</si>
  <si>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</si>
  <si>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</si>
  <si>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</si>
  <si>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</si>
  <si>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</si>
  <si>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</si>
  <si>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</si>
  <si>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</si>
  <si>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</si>
  <si>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</si>
  <si>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</si>
  <si>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</si>
  <si>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</si>
  <si>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</si>
  <si>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</si>
  <si>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</si>
  <si>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</si>
  <si>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</si>
  <si>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</si>
  <si>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</si>
  <si>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</si>
  <si>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</si>
  <si>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</si>
  <si>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</si>
  <si>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</si>
  <si>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</si>
  <si>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</si>
  <si>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</si>
  <si>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</si>
  <si>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</si>
  <si>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</si>
  <si>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</si>
  <si>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</si>
  <si>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</si>
  <si>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</si>
  <si>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</si>
  <si>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</si>
  <si>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</si>
  <si>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</si>
  <si>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</si>
  <si>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</si>
  <si>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</si>
  <si>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</si>
  <si>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</si>
  <si>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</si>
  <si>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</si>
  <si>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</si>
  <si>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</si>
  <si>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</si>
  <si>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</si>
  <si>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</si>
  <si>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</si>
  <si>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</si>
  <si>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</si>
  <si>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</si>
  <si>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</si>
  <si>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</si>
  <si>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</si>
  <si>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</si>
  <si>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</si>
  <si>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</si>
  <si>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</si>
  <si>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</si>
  <si>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</si>
  <si>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</si>
  <si>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</si>
  <si>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</si>
  <si>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</si>
  <si>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</si>
  <si>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</si>
  <si>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</si>
  <si>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</si>
  <si>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</si>
  <si>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</si>
  <si>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</si>
  <si>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</si>
  <si>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</si>
  <si>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</si>
  <si>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</si>
  <si>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</si>
  <si>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</si>
  <si>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</si>
  <si>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</si>
  <si>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</si>
  <si>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</si>
  <si>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</si>
  <si>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</si>
  <si>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</si>
  <si>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</si>
  <si>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</si>
  <si>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</si>
  <si>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</si>
  <si>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</si>
  <si>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</si>
  <si>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</si>
  <si>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</si>
  <si>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</si>
  <si>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</si>
  <si>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</si>
  <si>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</si>
  <si>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</si>
  <si>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</si>
  <si>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</si>
  <si>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</si>
  <si>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</si>
  <si>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</si>
  <si>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</si>
  <si>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</si>
  <si>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</si>
  <si>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</si>
  <si>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</si>
  <si>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</si>
  <si>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</si>
  <si>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</si>
  <si>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</si>
  <si>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</si>
  <si>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</si>
  <si>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</si>
  <si>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</si>
  <si>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</si>
  <si>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</si>
  <si>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</si>
  <si>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</si>
  <si>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</si>
  <si>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</si>
  <si>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</si>
  <si>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</si>
  <si>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</si>
  <si>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</si>
  <si>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</si>
  <si>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</si>
  <si>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</si>
  <si>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</si>
  <si>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</si>
  <si>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</si>
  <si>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</si>
  <si>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</si>
  <si>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</si>
  <si>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</si>
  <si>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</si>
  <si>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</si>
  <si>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</si>
  <si>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</si>
  <si>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</si>
  <si>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</si>
  <si>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</si>
  <si>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</si>
  <si>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</si>
  <si>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</si>
  <si>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</si>
  <si>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</si>
  <si>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</si>
  <si>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</si>
  <si>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</si>
  <si>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</si>
  <si>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</si>
  <si>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</si>
  <si>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</si>
  <si>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</si>
  <si>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</si>
  <si>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</si>
  <si>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</si>
  <si>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</si>
  <si>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</si>
  <si>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</si>
  <si>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</si>
  <si>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</si>
  <si>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</si>
  <si>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</si>
  <si>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</si>
  <si>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</si>
  <si>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</si>
  <si>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</si>
  <si>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</si>
  <si>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</si>
  <si>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</si>
  <si>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</si>
  <si>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</si>
  <si>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</si>
  <si>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</si>
  <si>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</si>
  <si>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</si>
  <si>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</si>
  <si>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</si>
  <si>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</si>
  <si>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</si>
  <si>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</si>
  <si>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</si>
  <si>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</si>
  <si>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</si>
  <si>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</si>
  <si>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</si>
  <si>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</si>
  <si>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</si>
  <si>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</si>
  <si>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</si>
  <si>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</si>
  <si>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</si>
  <si>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</si>
  <si>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</si>
  <si>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</si>
  <si>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</si>
  <si>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</si>
  <si>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</si>
  <si>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</si>
  <si>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</si>
  <si>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</si>
  <si>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</si>
  <si>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</si>
  <si>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</si>
  <si>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</si>
  <si>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</si>
  <si>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</si>
  <si>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</si>
  <si>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</si>
  <si>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</si>
  <si>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</si>
  <si>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</si>
  <si>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</si>
  <si>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</si>
  <si>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</si>
  <si>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</si>
  <si>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</si>
  <si>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</si>
  <si>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</si>
  <si>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</si>
  <si>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</si>
  <si>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</si>
  <si>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</si>
  <si>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</si>
  <si>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</si>
  <si>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</si>
  <si>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</si>
  <si>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</si>
  <si>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</si>
  <si>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</si>
  <si>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</si>
  <si>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</si>
  <si>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</si>
  <si>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</si>
  <si>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</si>
  <si>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</si>
  <si>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</si>
  <si>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</si>
  <si>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</si>
  <si>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</si>
  <si>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</si>
  <si>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</si>
  <si>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</si>
  <si>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</si>
  <si>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</si>
  <si>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</si>
  <si>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</si>
  <si>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</si>
  <si>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</si>
  <si>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</si>
  <si>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</si>
  <si>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</si>
  <si>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</si>
  <si>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</si>
  <si>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</si>
  <si>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</si>
  <si>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</si>
  <si>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</si>
  <si>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</si>
  <si>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</si>
  <si>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</si>
  <si>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</si>
  <si>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</si>
  <si>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</si>
  <si>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</si>
  <si>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</si>
  <si>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</si>
  <si>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</si>
  <si>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</si>
  <si>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</si>
  <si>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</si>
  <si>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</si>
  <si>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</si>
  <si>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</si>
  <si>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</si>
  <si>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</si>
  <si>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</si>
  <si>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</si>
  <si>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</si>
  <si>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</si>
  <si>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</si>
  <si>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</si>
  <si>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</si>
  <si>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</si>
  <si>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</si>
  <si>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</si>
  <si>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</si>
  <si>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</si>
  <si>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</si>
  <si>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</si>
  <si>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</si>
  <si>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</si>
  <si>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</si>
  <si>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</si>
  <si>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</si>
  <si>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</si>
  <si>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</si>
  <si>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</si>
  <si>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</si>
  <si>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</si>
  <si>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</si>
  <si>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</si>
  <si>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</si>
  <si>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</si>
  <si>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</si>
  <si>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</si>
  <si>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</si>
  <si>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</si>
  <si>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</si>
  <si>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</si>
  <si>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</si>
  <si>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</si>
  <si>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</si>
  <si>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</si>
  <si>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</si>
  <si>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</si>
  <si>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</si>
  <si>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</si>
  <si>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</si>
  <si>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</si>
  <si>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</si>
  <si>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</si>
  <si>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</si>
  <si>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</si>
  <si>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</si>
  <si>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</si>
  <si>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</si>
  <si>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</si>
  <si>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</si>
  <si>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</si>
  <si>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</si>
  <si>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</si>
  <si>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</si>
  <si>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</si>
  <si>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</si>
  <si>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</si>
  <si>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</si>
  <si>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</si>
  <si>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</si>
  <si>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</si>
  <si>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</si>
  <si>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</si>
  <si>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</si>
  <si>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</si>
  <si>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</si>
  <si>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</si>
  <si>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</si>
  <si>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</si>
  <si>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</si>
  <si>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</si>
  <si>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</si>
  <si>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</si>
  <si>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</si>
  <si>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</si>
  <si>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</si>
  <si>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</si>
  <si>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</si>
  <si>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</si>
  <si>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</si>
  <si>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</si>
  <si>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</si>
  <si>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</si>
  <si>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</si>
  <si>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</si>
  <si>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</si>
  <si>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</si>
  <si>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</si>
  <si>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</si>
  <si>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</si>
  <si>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</si>
  <si>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</si>
  <si>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</si>
  <si>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</si>
  <si>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</si>
  <si>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</si>
  <si>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</si>
  <si>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</si>
  <si>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</si>
  <si>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</si>
  <si>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</si>
  <si>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</si>
  <si>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</si>
  <si>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</si>
  <si>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</si>
  <si>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</si>
  <si>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</si>
  <si>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</si>
  <si>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</si>
  <si>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</si>
  <si>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</si>
  <si>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</si>
  <si>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</si>
  <si>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</si>
  <si>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</si>
  <si>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</si>
  <si>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</si>
  <si>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</si>
  <si>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</si>
  <si>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</si>
  <si>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</si>
  <si>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</si>
  <si>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</si>
  <si>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</si>
  <si>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</si>
  <si>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</si>
  <si>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</si>
  <si>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</si>
  <si>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</si>
  <si>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</si>
  <si>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</si>
  <si>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</si>
  <si>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</si>
  <si>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</si>
  <si>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</si>
  <si>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</si>
  <si>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</si>
  <si>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</si>
  <si>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</si>
  <si>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</si>
  <si>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</si>
  <si>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</si>
  <si>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</si>
  <si>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</si>
  <si>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</si>
  <si>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</si>
  <si>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</si>
  <si>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</si>
  <si>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</si>
  <si>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</si>
  <si>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</si>
  <si>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</si>
  <si>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</si>
  <si>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</si>
  <si>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</si>
  <si>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</si>
  <si>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</si>
  <si>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</si>
  <si>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</si>
  <si>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</si>
  <si>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</si>
  <si>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</si>
  <si>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</si>
  <si>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</si>
  <si>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</si>
  <si>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</si>
  <si>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</si>
  <si>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</si>
  <si>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</si>
  <si>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</si>
  <si>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</si>
  <si>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</si>
  <si>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</si>
  <si>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</si>
  <si>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</si>
  <si>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</si>
  <si>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</si>
  <si>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</si>
  <si>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</si>
  <si>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</si>
  <si>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</si>
  <si>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</si>
  <si>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</si>
  <si>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</si>
  <si>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</si>
  <si>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</si>
  <si>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</si>
  <si>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</si>
  <si>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</si>
  <si>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</si>
  <si>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</si>
  <si>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</si>
  <si>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</si>
  <si>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</si>
  <si>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</si>
  <si>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</si>
  <si>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</si>
  <si>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</si>
  <si>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</si>
  <si>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</si>
  <si>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</si>
  <si>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</si>
  <si>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</si>
  <si>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</si>
  <si>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</si>
  <si>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</si>
  <si>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</si>
  <si>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</si>
  <si>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</si>
  <si>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</si>
  <si>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</si>
  <si>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</si>
  <si>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</si>
  <si>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</si>
  <si>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</si>
  <si>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</si>
  <si>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</si>
  <si>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</si>
  <si>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</si>
  <si>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</si>
  <si>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</si>
  <si>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</si>
  <si>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</si>
  <si>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</si>
  <si>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</si>
  <si>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</si>
  <si>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</si>
  <si>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</si>
  <si>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</si>
  <si>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</si>
  <si>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</si>
  <si>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</si>
  <si>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</si>
  <si>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</si>
  <si>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</si>
  <si>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</si>
  <si>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</si>
  <si>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</si>
  <si>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</si>
  <si>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</si>
  <si>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</si>
  <si>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</si>
  <si>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</si>
  <si>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</si>
  <si>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</si>
  <si>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</si>
  <si>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</si>
  <si>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</si>
  <si>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</si>
  <si>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</si>
  <si>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</si>
  <si>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</si>
  <si>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</si>
  <si>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</si>
  <si>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</si>
  <si>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</si>
  <si>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</si>
  <si>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</si>
  <si>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</si>
  <si>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</si>
  <si>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</si>
  <si>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</si>
  <si>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</si>
  <si>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</si>
  <si>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</si>
  <si>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</si>
  <si>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</si>
  <si>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</si>
  <si>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</si>
  <si>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</si>
  <si>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</si>
  <si>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</si>
  <si>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</si>
  <si>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</si>
  <si>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</si>
  <si>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</si>
  <si>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</si>
  <si>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</si>
  <si>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</si>
  <si>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</si>
  <si>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</si>
  <si>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</si>
  <si>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</si>
  <si>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</si>
  <si>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</si>
  <si>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</si>
  <si>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</si>
  <si>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</si>
  <si>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</si>
  <si>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</si>
  <si>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</si>
  <si>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</si>
  <si>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</si>
  <si>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</si>
  <si>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</si>
  <si>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</si>
  <si>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</si>
  <si>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</si>
  <si>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</si>
  <si>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</si>
  <si>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</si>
  <si>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</si>
  <si>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</si>
  <si>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</si>
  <si>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</si>
  <si>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</si>
  <si>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</si>
  <si>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</si>
  <si>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</si>
  <si>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</si>
  <si>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</si>
  <si>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</si>
  <si>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</si>
  <si>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</si>
  <si>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</si>
  <si>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</si>
  <si>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</si>
  <si>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</si>
  <si>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</si>
  <si>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</si>
  <si>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</si>
  <si>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</si>
  <si>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</si>
  <si>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</si>
  <si>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</si>
  <si>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</si>
  <si>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</si>
  <si>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</si>
  <si>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</si>
  <si>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</si>
  <si>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</si>
  <si>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</si>
  <si>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</si>
  <si>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</si>
  <si>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</si>
  <si>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</si>
  <si>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</si>
  <si>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</si>
  <si>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</si>
  <si>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</si>
  <si>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</si>
  <si>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</si>
  <si>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</si>
  <si>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</si>
  <si>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</si>
  <si>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</si>
  <si>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</si>
  <si>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</si>
  <si>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</si>
  <si>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</si>
  <si>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</si>
  <si>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</si>
  <si>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</si>
  <si>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</si>
  <si>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</si>
  <si>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</si>
  <si>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</si>
  <si>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</si>
  <si>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</si>
  <si>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</si>
  <si>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</si>
  <si>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</si>
  <si>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</si>
  <si>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</si>
  <si>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</si>
  <si>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</si>
  <si>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</si>
  <si>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</si>
  <si>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</si>
  <si>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</si>
  <si>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</si>
  <si>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</si>
  <si>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</si>
  <si>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</si>
  <si>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</si>
  <si>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</si>
  <si>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</si>
  <si>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</si>
  <si>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</si>
  <si>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</si>
  <si>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</si>
  <si>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</si>
  <si>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</si>
  <si>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</si>
  <si>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</si>
  <si>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</si>
  <si>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</si>
  <si>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</si>
  <si>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</si>
  <si>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</si>
  <si>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</si>
  <si>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</si>
  <si>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</si>
  <si>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</si>
  <si>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</si>
  <si>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</si>
  <si>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</si>
  <si>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</si>
  <si>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</si>
  <si>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</si>
  <si>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</si>
  <si>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</si>
  <si>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</si>
  <si>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</si>
  <si>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</si>
  <si>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</si>
  <si>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</si>
  <si>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</si>
  <si>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</si>
  <si>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</si>
  <si>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</si>
  <si>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</si>
  <si>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</si>
  <si>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</si>
  <si>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</si>
  <si>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</si>
  <si>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</si>
  <si>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</si>
  <si>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</si>
  <si>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</si>
  <si>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</si>
  <si>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</si>
  <si>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</si>
  <si>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</si>
  <si>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</si>
  <si>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</si>
  <si>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</si>
  <si>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</si>
  <si>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</si>
  <si>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</si>
  <si>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</si>
  <si>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</si>
  <si>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</si>
  <si>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</si>
  <si>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</si>
  <si>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</si>
  <si>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</si>
  <si>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</si>
  <si>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</si>
  <si>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</si>
  <si>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</si>
  <si>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</si>
  <si>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</si>
  <si>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</si>
  <si>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</si>
  <si>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</si>
  <si>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</si>
  <si>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</si>
  <si>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</si>
  <si>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</si>
  <si>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</si>
  <si>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</si>
  <si>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</si>
  <si>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</si>
  <si>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</si>
  <si>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</si>
  <si>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</si>
  <si>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</si>
  <si>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</si>
  <si>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</si>
  <si>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</si>
  <si>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</si>
  <si>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</si>
  <si>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</si>
  <si>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</si>
  <si>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</si>
  <si>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</si>
  <si>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</si>
  <si>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</si>
  <si>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</si>
  <si>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</si>
  <si>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</si>
  <si>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</si>
  <si>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</si>
  <si>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</si>
  <si>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</si>
  <si>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</si>
  <si>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</si>
  <si>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</si>
  <si>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</si>
  <si>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</si>
  <si>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</si>
  <si>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</si>
  <si>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</si>
  <si>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</si>
  <si>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</si>
  <si>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</si>
  <si>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</si>
  <si>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</si>
  <si>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</si>
  <si>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</si>
  <si>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</si>
  <si>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</si>
  <si>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</si>
  <si>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</si>
  <si>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</si>
  <si>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</si>
  <si>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</si>
  <si>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</si>
  <si>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</si>
  <si>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</si>
  <si>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</si>
  <si>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</si>
  <si>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</si>
  <si>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</si>
  <si>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</si>
  <si>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</si>
  <si>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</si>
  <si>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</si>
  <si>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</si>
  <si>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</si>
  <si>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</si>
  <si>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</si>
  <si>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</si>
  <si>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</si>
  <si>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</si>
  <si>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</si>
  <si>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</si>
  <si>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</si>
  <si>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</si>
  <si>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</si>
  <si>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</si>
  <si>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</si>
  <si>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</si>
  <si>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</si>
  <si>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</si>
  <si>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</si>
  <si>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</si>
  <si>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</si>
  <si>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</si>
  <si>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</si>
  <si>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</si>
  <si>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</si>
  <si>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</si>
  <si>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</si>
  <si>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</si>
  <si>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</si>
  <si>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</si>
  <si>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</si>
  <si>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</si>
  <si>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</si>
  <si>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</si>
  <si>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</si>
  <si>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</si>
  <si>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</si>
  <si>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</si>
  <si>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</si>
  <si>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</si>
  <si>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</si>
  <si>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</si>
  <si>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</si>
  <si>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</si>
  <si>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</si>
  <si>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</si>
  <si>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</si>
  <si>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</si>
  <si>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</si>
  <si>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</si>
  <si>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</si>
  <si>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</si>
  <si>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</si>
  <si>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</si>
  <si>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</si>
  <si>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</si>
  <si>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</si>
  <si>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</si>
  <si>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</si>
  <si>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</si>
  <si>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</si>
  <si>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</si>
  <si>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</si>
  <si>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</si>
  <si>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</si>
  <si>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</si>
  <si>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</si>
  <si>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</si>
  <si>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</si>
  <si>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</si>
  <si>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</si>
  <si>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</si>
  <si>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</si>
  <si>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</si>
  <si>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</si>
  <si>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</si>
  <si>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</si>
  <si>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</si>
  <si>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</si>
  <si>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</si>
  <si>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</si>
  <si>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</si>
  <si>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</si>
  <si>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</si>
  <si>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</si>
  <si>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</si>
  <si>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</si>
  <si>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</si>
  <si>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</si>
  <si>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</si>
  <si>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</si>
  <si>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</si>
  <si>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</si>
  <si>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</si>
  <si>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</si>
  <si>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</si>
  <si>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</si>
  <si>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</si>
  <si>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</si>
  <si>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</si>
  <si>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</si>
  <si>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</si>
  <si>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</si>
  <si>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</si>
  <si>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</si>
  <si>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</si>
  <si>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</si>
  <si>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</si>
  <si>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</si>
  <si>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</si>
  <si>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</si>
  <si>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</si>
  <si>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</si>
  <si>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</si>
  <si>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</si>
  <si>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</si>
  <si>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</si>
  <si>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</si>
  <si>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</si>
  <si>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</si>
  <si>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</si>
  <si>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</si>
  <si>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</si>
  <si>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</si>
  <si>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</si>
  <si>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</si>
  <si>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</si>
  <si>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</si>
  <si>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</si>
  <si>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</si>
  <si>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</si>
  <si>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</si>
  <si>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</si>
  <si>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</si>
  <si>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</si>
  <si>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</si>
  <si>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</si>
  <si>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</si>
  <si>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</si>
  <si>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</si>
  <si>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</si>
  <si>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</si>
  <si>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</si>
  <si>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</si>
  <si>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</si>
  <si>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</si>
  <si>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</si>
  <si>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</si>
  <si>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</si>
  <si>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</si>
  <si>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</si>
  <si>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</si>
  <si>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</si>
  <si>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</si>
  <si>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</si>
  <si>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</si>
  <si>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</si>
  <si>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</si>
  <si>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</si>
  <si>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</si>
  <si>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</si>
  <si>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</si>
  <si>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</si>
  <si>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</si>
  <si>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</si>
  <si>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</si>
  <si>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</si>
  <si>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</si>
  <si>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</si>
  <si>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</si>
  <si>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</si>
  <si>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</si>
  <si>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</si>
  <si>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</si>
  <si>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</si>
  <si>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</si>
  <si>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</si>
  <si>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</si>
  <si>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</si>
  <si>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</si>
  <si>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</si>
  <si>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</si>
  <si>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</si>
  <si>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</si>
  <si>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</si>
  <si>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</si>
  <si>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</si>
  <si>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</si>
  <si>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</si>
  <si>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</si>
  <si>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</si>
  <si>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</si>
  <si>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</si>
  <si>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</si>
  <si>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</si>
  <si>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</si>
  <si>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</si>
  <si>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</si>
  <si>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</si>
  <si>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</si>
  <si>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</si>
  <si>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</si>
  <si>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</si>
  <si>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</si>
  <si>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</si>
  <si>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</si>
  <si>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</si>
  <si>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</si>
  <si>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</si>
  <si>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</si>
  <si>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</si>
  <si>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</si>
  <si>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</si>
  <si>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</si>
  <si>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</si>
  <si>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</si>
  <si>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</si>
  <si>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</si>
  <si>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</si>
  <si>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</si>
  <si>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</si>
  <si>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</si>
  <si>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</si>
  <si>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</si>
  <si>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</si>
  <si>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</si>
  <si>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</si>
  <si>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</si>
  <si>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</si>
  <si>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</si>
  <si>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</si>
  <si>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</si>
  <si>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</si>
  <si>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</si>
  <si>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</si>
  <si>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</si>
  <si>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</si>
  <si>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</si>
  <si>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</si>
  <si>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</si>
  <si>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</si>
  <si>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</si>
  <si>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</si>
  <si>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</si>
  <si>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</si>
  <si>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</si>
  <si>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</si>
  <si>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</si>
  <si>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</si>
  <si>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</si>
  <si>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</si>
  <si>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</si>
  <si>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</si>
  <si>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</si>
  <si>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</si>
  <si>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</si>
  <si>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</si>
  <si>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</si>
  <si>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</si>
  <si>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</si>
  <si>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</si>
  <si>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</si>
  <si>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</si>
  <si>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</si>
  <si>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</si>
  <si>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</si>
  <si>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</si>
  <si>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</si>
  <si>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</si>
  <si>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</si>
  <si>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</si>
  <si>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</si>
  <si>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</si>
  <si>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</si>
  <si>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</si>
  <si>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</si>
  <si>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</si>
  <si>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</si>
  <si>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</si>
  <si>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</si>
  <si>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</si>
  <si>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</si>
  <si>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</si>
  <si>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</si>
  <si>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</si>
  <si>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</si>
  <si>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</si>
  <si>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</si>
  <si>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</si>
  <si>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</si>
  <si>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</si>
  <si>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</si>
  <si>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</si>
  <si>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</si>
  <si>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</si>
  <si>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</si>
  <si>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</si>
  <si>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</si>
  <si>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</si>
  <si>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</si>
  <si>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</si>
  <si>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</si>
  <si>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</si>
  <si>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</si>
  <si>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</si>
  <si>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</si>
  <si>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</si>
  <si>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</si>
  <si>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</si>
  <si>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</si>
  <si>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</si>
  <si>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</si>
  <si>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</si>
  <si>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</si>
  <si>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</si>
  <si>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</si>
  <si>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</si>
  <si>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</si>
  <si>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</si>
  <si>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</si>
  <si>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</si>
  <si>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</si>
  <si>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</si>
  <si>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</si>
  <si>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</si>
  <si>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</si>
  <si>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</si>
  <si>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</si>
  <si>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</si>
  <si>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</si>
  <si>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</si>
  <si>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</si>
  <si>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</si>
  <si>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</si>
  <si>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</si>
  <si>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</si>
  <si>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</si>
  <si>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</si>
  <si>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</si>
  <si>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</si>
  <si>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</si>
  <si>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</si>
  <si>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</si>
  <si>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</si>
  <si>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</si>
  <si>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</si>
  <si>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</si>
  <si>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</si>
  <si>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</si>
  <si>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</si>
  <si>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</si>
  <si>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</si>
  <si>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</si>
  <si>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</si>
  <si>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</si>
  <si>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</si>
  <si>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</si>
  <si>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</si>
  <si>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</si>
  <si>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</si>
  <si>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</si>
  <si>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</si>
  <si>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</si>
  <si>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</si>
  <si>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</si>
  <si>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</si>
  <si>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</si>
  <si>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</si>
  <si>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</si>
  <si>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</si>
  <si>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</si>
  <si>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</si>
  <si>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</si>
  <si>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</si>
  <si>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</si>
  <si>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</si>
  <si>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</si>
  <si>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</si>
  <si>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</si>
  <si>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</si>
  <si>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</si>
  <si>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</si>
  <si>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</si>
  <si>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</si>
  <si>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</si>
  <si>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</si>
  <si>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</si>
  <si>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</si>
  <si>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</si>
  <si>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</si>
  <si>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</si>
  <si>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</si>
  <si>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</si>
  <si>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</si>
  <si>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</si>
  <si>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</si>
  <si>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</si>
  <si>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</si>
  <si>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</si>
  <si>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</si>
  <si>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</si>
  <si>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</si>
  <si>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</si>
  <si>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</si>
  <si>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</si>
  <si>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</si>
  <si>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</si>
  <si>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</si>
  <si>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</si>
  <si>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</si>
  <si>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</si>
  <si>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</si>
  <si>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</si>
  <si>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</si>
  <si>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</si>
  <si>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</si>
  <si>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</si>
  <si>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</si>
  <si>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</si>
  <si>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</si>
  <si>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</si>
  <si>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</si>
  <si>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</si>
  <si>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</si>
  <si>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</si>
  <si>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</si>
  <si>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</si>
  <si>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</si>
  <si>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</si>
  <si>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</si>
  <si>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</si>
  <si>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</si>
  <si>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</si>
  <si>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</si>
  <si>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</si>
  <si>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</si>
  <si>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</si>
  <si>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</si>
  <si>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</si>
  <si>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</si>
  <si>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</si>
  <si>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</si>
  <si>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</si>
  <si>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</si>
  <si>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</si>
  <si>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</si>
  <si>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</si>
  <si>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</si>
  <si>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</si>
  <si>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</si>
  <si>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</si>
  <si>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</si>
  <si>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</si>
  <si>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</si>
  <si>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</si>
  <si>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</si>
  <si>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</si>
  <si>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</si>
  <si>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</si>
  <si>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</si>
  <si>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</si>
  <si>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</si>
  <si>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</si>
  <si>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</si>
  <si>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</si>
  <si>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</si>
  <si>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</si>
  <si>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</si>
  <si>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</si>
  <si>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</si>
  <si>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</si>
  <si>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</si>
  <si>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</si>
  <si>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</si>
  <si>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</si>
  <si>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</si>
  <si>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</si>
  <si>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</si>
  <si>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</si>
  <si>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</si>
  <si>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</si>
  <si>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</si>
  <si>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</si>
  <si>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</si>
  <si>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</si>
  <si>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</si>
  <si>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</si>
  <si>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</si>
  <si>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</si>
  <si>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</si>
  <si>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</si>
  <si>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</si>
  <si>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</si>
  <si>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</si>
  <si>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</si>
  <si>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</si>
  <si>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</si>
  <si>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</si>
  <si>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</si>
  <si>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</si>
  <si>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</si>
  <si>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</si>
  <si>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</si>
  <si>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</si>
  <si>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</si>
  <si>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</si>
  <si>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</si>
  <si>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</si>
  <si>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</si>
  <si>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</si>
  <si>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</si>
  <si>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</si>
  <si>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</si>
  <si>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</si>
  <si>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</si>
  <si>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</si>
  <si>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</si>
  <si>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</si>
  <si>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</si>
  <si>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</si>
  <si>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</si>
  <si>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</si>
  <si>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</si>
  <si>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</si>
  <si>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</si>
  <si>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</si>
  <si>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</si>
  <si>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</si>
  <si>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</si>
  <si>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</si>
  <si>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</si>
  <si>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</si>
  <si>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</si>
  <si>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</si>
  <si>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</si>
  <si>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</si>
  <si>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</si>
  <si>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</si>
  <si>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</si>
  <si>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</si>
  <si>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</si>
  <si>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</si>
  <si>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</si>
  <si>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</si>
  <si>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</si>
  <si>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</si>
  <si>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</si>
  <si>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</si>
  <si>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</si>
  <si>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</si>
  <si>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</si>
  <si>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</si>
  <si>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</si>
  <si>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</si>
  <si>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</si>
  <si>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</si>
  <si>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</si>
  <si>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</si>
  <si>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</si>
  <si>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</si>
  <si>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</si>
  <si>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</si>
  <si>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</si>
  <si>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</si>
  <si>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</si>
  <si>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</si>
  <si>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</si>
  <si>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</si>
  <si>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</si>
  <si>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</si>
  <si>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</si>
  <si>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</si>
  <si>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</si>
  <si>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</si>
  <si>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</si>
  <si>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</si>
  <si>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</si>
  <si>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</si>
  <si>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</si>
  <si>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</si>
  <si>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</si>
  <si>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</si>
  <si>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</si>
  <si>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</si>
  <si>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</si>
  <si>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</si>
  <si>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</si>
  <si>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</si>
  <si>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</si>
  <si>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</si>
  <si>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</si>
  <si>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</si>
  <si>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</si>
  <si>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</si>
  <si>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</si>
  <si>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</si>
  <si>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</si>
  <si>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</si>
  <si>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</si>
  <si>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</si>
  <si>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</si>
  <si>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</si>
  <si>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</si>
  <si>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</si>
  <si>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</si>
  <si>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</si>
  <si>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</si>
  <si>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</si>
  <si>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</si>
  <si>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</si>
  <si>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</si>
  <si>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</si>
  <si>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</si>
  <si>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</si>
  <si>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</si>
  <si>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</si>
  <si>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</si>
  <si>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</si>
  <si>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</si>
  <si>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</si>
  <si>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</si>
  <si>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</si>
  <si>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</si>
  <si>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</si>
  <si>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</si>
  <si>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</si>
  <si>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</si>
  <si>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</si>
  <si>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</si>
  <si>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</si>
  <si>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</si>
  <si>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</si>
  <si>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</si>
  <si>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</si>
  <si>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</si>
  <si>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</si>
  <si>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</si>
  <si>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</si>
  <si>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</si>
  <si>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</si>
  <si>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</si>
  <si>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</si>
  <si>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</si>
  <si>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</si>
  <si>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</si>
  <si>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</si>
  <si>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</si>
  <si>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</si>
  <si>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</si>
  <si>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</si>
  <si>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</si>
  <si>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</si>
  <si>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</si>
  <si>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</si>
  <si>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</si>
  <si>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</si>
  <si>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</si>
  <si>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</si>
  <si>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</si>
  <si>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</si>
  <si>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</si>
  <si>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</si>
  <si>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</si>
  <si>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</si>
  <si>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</si>
  <si>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</si>
  <si>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</si>
  <si>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</si>
  <si>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</si>
  <si>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</si>
  <si>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</si>
  <si>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</si>
  <si>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</si>
  <si>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</si>
  <si>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</si>
  <si>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</si>
  <si>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</si>
  <si>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</si>
  <si>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</si>
  <si>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</si>
  <si>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</si>
  <si>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</si>
  <si>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</si>
  <si>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</si>
  <si>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</si>
  <si>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</si>
  <si>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</si>
  <si>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</si>
  <si>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</si>
  <si>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</si>
  <si>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</si>
  <si>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</si>
  <si>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</si>
  <si>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</si>
  <si>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</si>
  <si>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</si>
  <si>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</si>
  <si>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</si>
  <si>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</si>
  <si>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</si>
  <si>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</si>
  <si>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</si>
  <si>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</si>
  <si>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</si>
  <si>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</si>
  <si>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</si>
  <si>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</si>
  <si>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</si>
  <si>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</si>
  <si>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</si>
  <si>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</si>
  <si>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</si>
  <si>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</si>
  <si>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</si>
  <si>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</si>
  <si>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</si>
  <si>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</si>
  <si>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</si>
  <si>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</si>
  <si>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</si>
  <si>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</si>
  <si>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</si>
  <si>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</si>
  <si>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</si>
  <si>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</si>
  <si>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</si>
  <si>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</si>
  <si>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</si>
  <si>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</si>
  <si>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</si>
  <si>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</si>
  <si>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</si>
  <si>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</si>
  <si>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</si>
  <si>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</si>
  <si>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</si>
  <si>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</si>
  <si>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</si>
  <si>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</si>
  <si>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</si>
  <si>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</si>
  <si>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</si>
  <si>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</si>
  <si>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</si>
  <si>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</si>
  <si>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</si>
  <si>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</si>
  <si>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</si>
  <si>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</si>
  <si>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</si>
  <si>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</si>
  <si>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</si>
  <si>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</si>
  <si>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</si>
  <si>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</si>
  <si>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</si>
  <si>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</si>
  <si>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</si>
  <si>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</si>
  <si>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</si>
  <si>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</si>
  <si>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</si>
  <si>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</si>
  <si>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</si>
  <si>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</si>
  <si>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</si>
  <si>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</si>
  <si>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</si>
  <si>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</si>
  <si>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</si>
  <si>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</si>
  <si>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</si>
  <si>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</si>
  <si>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</si>
  <si>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</si>
  <si>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</si>
  <si>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</si>
  <si>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</si>
  <si>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</si>
  <si>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</si>
  <si>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</si>
  <si>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</si>
  <si>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</si>
  <si>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</si>
  <si>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</si>
  <si>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</si>
  <si>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</si>
  <si>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</si>
  <si>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</si>
  <si>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</si>
  <si>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</si>
  <si>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</si>
  <si>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</si>
  <si>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</si>
  <si>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</si>
  <si>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</si>
  <si>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</si>
  <si>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</si>
  <si>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</si>
  <si>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</si>
  <si>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</si>
  <si>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</si>
  <si>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</si>
  <si>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</si>
  <si>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</si>
  <si>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</si>
  <si>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</si>
  <si>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</si>
  <si>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</si>
  <si>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</si>
  <si>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</si>
  <si>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</si>
  <si>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</si>
  <si>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</si>
  <si>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</si>
  <si>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</si>
  <si>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</si>
  <si>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</si>
  <si>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</si>
  <si>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</si>
  <si>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</si>
  <si>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</si>
  <si>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</si>
  <si>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</si>
  <si>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</si>
  <si>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</si>
  <si>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</si>
  <si>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</si>
  <si>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</si>
  <si>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</si>
  <si>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</si>
  <si>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</si>
  <si>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</si>
  <si>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</si>
  <si>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</si>
  <si>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</si>
  <si>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</si>
  <si>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</si>
  <si>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</si>
  <si>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</si>
  <si>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</si>
  <si>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</si>
  <si>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</si>
  <si>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</si>
  <si>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</si>
  <si>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</si>
  <si>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</si>
  <si>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</si>
  <si>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</si>
  <si>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</si>
  <si>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</si>
  <si>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</si>
  <si>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</si>
  <si>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</si>
  <si>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</si>
  <si>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</si>
  <si>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</si>
  <si>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</si>
  <si>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</si>
  <si>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</si>
  <si>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</si>
  <si>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</si>
  <si>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</si>
  <si>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</si>
  <si>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</si>
  <si>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</si>
  <si>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</si>
  <si>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</si>
  <si>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</si>
  <si>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</si>
  <si>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</si>
  <si>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</si>
  <si>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</si>
  <si>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</si>
  <si>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</si>
  <si>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</si>
  <si>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</si>
  <si>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</si>
  <si>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</si>
  <si>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</si>
  <si>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</si>
  <si>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</si>
  <si>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</si>
  <si>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</si>
  <si>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</si>
  <si>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</si>
  <si>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</si>
  <si>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</si>
  <si>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</si>
  <si>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</si>
  <si>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</si>
  <si>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</si>
  <si>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</si>
  <si>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</si>
  <si>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</si>
  <si>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</si>
  <si>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</si>
  <si>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</si>
  <si>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</si>
  <si>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</si>
  <si>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</si>
  <si>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</si>
  <si>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</si>
  <si>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</si>
  <si>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</si>
  <si>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</si>
  <si>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</si>
  <si>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</si>
  <si>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</si>
  <si>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</si>
  <si>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</si>
  <si>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</si>
  <si>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</si>
  <si>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</si>
  <si>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</si>
  <si>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</si>
  <si>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</si>
  <si>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</si>
  <si>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</si>
  <si>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</si>
  <si>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</si>
  <si>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</si>
  <si>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</si>
  <si>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</si>
  <si>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</si>
  <si>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</si>
  <si>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</si>
  <si>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</si>
  <si>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</si>
  <si>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</si>
  <si>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</si>
  <si>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</si>
  <si>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</si>
  <si>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</si>
  <si>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</si>
  <si>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</si>
  <si>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</si>
  <si>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</si>
  <si>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</si>
  <si>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</si>
  <si>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</si>
  <si>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</si>
  <si>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</si>
  <si>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</si>
  <si>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</si>
  <si>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</si>
  <si>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</si>
  <si>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</si>
  <si>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</si>
  <si>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</si>
  <si>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</si>
  <si>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</si>
  <si>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</si>
  <si>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</si>
  <si>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</si>
  <si>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</si>
  <si>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</si>
  <si>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</si>
  <si>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</si>
  <si>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</si>
  <si>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</si>
  <si>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</si>
  <si>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</si>
  <si>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</si>
  <si>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</si>
  <si>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</si>
  <si>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</si>
  <si>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</si>
  <si>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</si>
  <si>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</si>
  <si>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</si>
  <si>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</si>
  <si>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</si>
  <si>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</si>
  <si>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</si>
  <si>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</si>
  <si>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</si>
  <si>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</si>
  <si>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</si>
  <si>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</si>
  <si>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</si>
  <si>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</si>
  <si>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</si>
  <si>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</si>
  <si>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</si>
  <si>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</si>
  <si>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</si>
  <si>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</si>
  <si>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</si>
  <si>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</si>
  <si>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</si>
  <si>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</si>
  <si>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</si>
  <si>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</si>
  <si>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</si>
  <si>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</si>
  <si>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</si>
  <si>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</si>
  <si>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</si>
  <si>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</si>
  <si>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</si>
  <si>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</si>
  <si>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</si>
  <si>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</si>
  <si>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</si>
  <si>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</si>
  <si>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</si>
  <si>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</si>
  <si>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</si>
  <si>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</si>
  <si>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</si>
  <si>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</si>
  <si>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</si>
  <si>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</si>
  <si>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</si>
  <si>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</si>
  <si>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</si>
  <si>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</si>
  <si>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</si>
  <si>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</si>
  <si>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</si>
  <si>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</si>
  <si>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</si>
  <si>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</si>
  <si>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</si>
  <si>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</si>
  <si>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</si>
  <si>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</si>
  <si>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</si>
  <si>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</si>
  <si>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</si>
  <si>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</si>
  <si>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</si>
  <si>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</si>
  <si>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</si>
  <si>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</si>
  <si>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</si>
  <si>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</si>
  <si>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</si>
  <si>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</si>
  <si>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</si>
  <si>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</si>
  <si>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</si>
  <si>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</si>
  <si>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</si>
  <si>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</si>
  <si>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</si>
  <si>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</si>
  <si>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</si>
  <si>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</si>
  <si>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</si>
  <si>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</si>
  <si>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</si>
  <si>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</si>
  <si>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</si>
  <si>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</si>
  <si>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</si>
  <si>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</si>
  <si>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</si>
  <si>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</si>
  <si>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</si>
  <si>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</si>
  <si>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</si>
  <si>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</si>
  <si>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</si>
  <si>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</si>
  <si>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</si>
  <si>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</si>
  <si>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</si>
  <si>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</si>
  <si>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</si>
  <si>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</si>
  <si>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</si>
  <si>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</si>
  <si>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</si>
  <si>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</si>
  <si>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</si>
  <si>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</si>
  <si>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</si>
  <si>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</si>
  <si>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</si>
  <si>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</si>
  <si>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</si>
  <si>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</si>
  <si>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</si>
  <si>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</si>
  <si>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</si>
  <si>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</si>
  <si>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</si>
  <si>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</si>
  <si>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</si>
  <si>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</si>
  <si>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</si>
  <si>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</si>
  <si>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</si>
  <si>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</si>
  <si>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</si>
  <si>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</si>
  <si>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</si>
  <si>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</si>
  <si>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</si>
  <si>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</si>
  <si>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</si>
  <si>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</si>
  <si>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</si>
  <si>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</si>
  <si>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</si>
  <si>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</si>
  <si>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</si>
  <si>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</si>
  <si>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</si>
  <si>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</si>
  <si>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</si>
  <si>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</si>
  <si>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</si>
  <si>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</si>
  <si>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</si>
  <si>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</si>
  <si>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</si>
  <si>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</si>
  <si>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</si>
  <si>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</si>
  <si>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</si>
  <si>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</si>
  <si>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</si>
  <si>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</si>
  <si>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</si>
  <si>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</si>
  <si>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</si>
  <si>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</si>
  <si>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</si>
  <si>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</si>
  <si>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</si>
  <si>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</si>
  <si>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</si>
  <si>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</si>
  <si>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</si>
  <si>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</si>
  <si>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</si>
  <si>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</si>
  <si>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</si>
  <si>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</si>
  <si>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</si>
  <si>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</si>
  <si>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</si>
  <si>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</si>
  <si>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</si>
  <si>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</si>
  <si>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</si>
  <si>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</si>
  <si>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</si>
  <si>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</si>
  <si>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</si>
  <si>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</si>
  <si>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</si>
  <si>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</si>
  <si>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</si>
  <si>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</si>
  <si>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</si>
  <si>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</si>
  <si>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</si>
  <si>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</si>
  <si>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</si>
  <si>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</si>
  <si>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</si>
  <si>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</si>
  <si>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</si>
  <si>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</si>
  <si>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</si>
  <si>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</si>
  <si>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</si>
  <si>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</si>
  <si>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</si>
  <si>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</si>
  <si>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</si>
  <si>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</si>
  <si>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</si>
  <si>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</si>
  <si>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</si>
  <si>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</si>
  <si>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</si>
  <si>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</si>
  <si>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</si>
  <si>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</si>
  <si>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</si>
  <si>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</si>
  <si>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</si>
  <si>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</si>
  <si>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</si>
  <si>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</si>
  <si>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</si>
  <si>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</si>
  <si>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</si>
  <si>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</si>
  <si>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</si>
  <si>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</si>
  <si>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</si>
  <si>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</si>
  <si>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</si>
  <si>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</si>
  <si>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</si>
  <si>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</si>
  <si>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</si>
  <si>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</si>
  <si>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</si>
  <si>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</si>
  <si>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</si>
  <si>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</si>
  <si>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</si>
  <si>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</si>
  <si>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</si>
  <si>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</si>
  <si>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</si>
  <si>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</si>
  <si>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</si>
  <si>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</si>
  <si>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</si>
  <si>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</si>
  <si>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</si>
  <si>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</si>
  <si>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</si>
  <si>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</si>
  <si>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</si>
  <si>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</si>
  <si>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</si>
  <si>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</si>
  <si>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</si>
  <si>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</si>
  <si>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</si>
  <si>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</si>
  <si>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</si>
  <si>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</si>
  <si>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</si>
  <si>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</si>
  <si>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</si>
  <si>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</si>
  <si>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</si>
  <si>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</si>
  <si>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</si>
  <si>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</si>
  <si>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</si>
  <si>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</si>
  <si>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</si>
  <si>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</si>
  <si>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</si>
  <si>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</si>
  <si>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</si>
  <si>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</si>
  <si>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</si>
  <si>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</si>
  <si>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</si>
  <si>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</si>
  <si>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</si>
  <si>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</si>
  <si>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</si>
  <si>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</si>
  <si>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</si>
  <si>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</si>
  <si>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</si>
  <si>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</si>
  <si>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</si>
  <si>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</si>
  <si>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</si>
  <si>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</si>
  <si>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</si>
  <si>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</si>
  <si>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</si>
  <si>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</si>
  <si>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</si>
  <si>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</si>
  <si>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</si>
  <si>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</si>
  <si>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</si>
  <si>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</si>
  <si>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</si>
  <si>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</si>
  <si>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</si>
  <si>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</si>
  <si>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</si>
  <si>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</si>
  <si>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</si>
  <si>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</si>
  <si>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</si>
  <si>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</si>
  <si>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</si>
  <si>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</si>
  <si>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</si>
  <si>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</si>
  <si>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</si>
  <si>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</si>
  <si>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</si>
  <si>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</si>
  <si>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</si>
  <si>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</si>
  <si>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</si>
  <si>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</si>
  <si>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</si>
  <si>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</si>
  <si>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</si>
  <si>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</si>
  <si>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</si>
  <si>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</si>
  <si>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</si>
  <si>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</si>
  <si>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</si>
  <si>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</si>
  <si>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</si>
  <si>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</si>
  <si>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</si>
  <si>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</si>
  <si>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</si>
  <si>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</si>
  <si>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</si>
  <si>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</si>
  <si>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</si>
  <si>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</si>
  <si>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</si>
  <si>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</si>
  <si>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</si>
  <si>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</si>
  <si>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</si>
  <si>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</si>
  <si>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</si>
  <si>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</si>
  <si>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</si>
  <si>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</si>
  <si>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</si>
  <si>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</si>
  <si>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</si>
  <si>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</si>
  <si>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</si>
  <si>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</si>
  <si>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</si>
  <si>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</si>
  <si>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</si>
  <si>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</si>
  <si>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</si>
  <si>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</si>
  <si>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</si>
  <si>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</si>
  <si>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</si>
  <si>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</si>
  <si>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</si>
  <si>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</si>
  <si>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</si>
  <si>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</si>
  <si>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</si>
  <si>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</si>
  <si>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</si>
  <si>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</si>
  <si>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</si>
  <si>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</si>
  <si>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</si>
  <si>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</si>
  <si>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</si>
  <si>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</si>
  <si>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</si>
  <si>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</si>
  <si>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</si>
  <si>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</si>
  <si>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</si>
  <si>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</si>
  <si>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</si>
  <si>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</si>
  <si>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</si>
  <si>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</si>
  <si>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</si>
  <si>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</si>
  <si>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</si>
  <si>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</si>
  <si>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</si>
  <si>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</si>
  <si>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</si>
  <si>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</si>
  <si>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</si>
  <si>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</si>
  <si>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</si>
  <si>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</si>
  <si>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</si>
  <si>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</si>
  <si>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</si>
  <si>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</si>
  <si>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</si>
  <si>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</si>
  <si>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</si>
  <si>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</si>
  <si>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</si>
  <si>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</si>
  <si>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</si>
  <si>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</si>
  <si>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</si>
  <si>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</si>
  <si>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</si>
  <si>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</si>
  <si>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</si>
  <si>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</si>
  <si>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</si>
  <si>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</si>
  <si>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</si>
  <si>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</si>
  <si>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</si>
  <si>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</si>
  <si>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</si>
  <si>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</si>
  <si>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</si>
  <si>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</si>
  <si>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</si>
  <si>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</si>
  <si>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</si>
  <si>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</si>
  <si>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</si>
  <si>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</si>
  <si>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</si>
  <si>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</si>
  <si>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</si>
  <si>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</si>
  <si>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</si>
  <si>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</si>
  <si>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</si>
  <si>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</si>
  <si>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</si>
  <si>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</si>
  <si>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</si>
  <si>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</si>
  <si>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</si>
  <si>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</si>
  <si>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</si>
  <si>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</si>
  <si>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</si>
  <si>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</si>
  <si>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</si>
  <si>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</si>
  <si>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</si>
  <si>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</si>
  <si>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</si>
  <si>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</si>
  <si>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</si>
  <si>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</si>
  <si>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</si>
  <si>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</si>
  <si>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</si>
  <si>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</si>
  <si>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</si>
  <si>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</si>
  <si>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</si>
  <si>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</si>
  <si>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</si>
  <si>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</si>
  <si>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</si>
  <si>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</si>
  <si>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</si>
  <si>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</si>
  <si>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</si>
  <si>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</si>
  <si>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</si>
  <si>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</si>
  <si>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</si>
  <si>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</si>
  <si>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</si>
  <si>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</si>
  <si>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</si>
  <si>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</si>
  <si>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</si>
  <si>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</si>
  <si>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</si>
  <si>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</si>
  <si>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</si>
  <si>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</si>
  <si>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</si>
  <si>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</si>
  <si>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</si>
  <si>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</si>
  <si>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</si>
  <si>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</si>
  <si>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</si>
  <si>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</si>
  <si>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</si>
  <si>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</si>
  <si>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</si>
  <si>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</si>
  <si>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</si>
  <si>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</si>
  <si>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</si>
  <si>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</si>
  <si>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</si>
  <si>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</si>
  <si>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</si>
  <si>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</si>
  <si>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</si>
  <si>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</si>
  <si>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</si>
  <si>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</si>
  <si>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</si>
  <si>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</si>
  <si>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</si>
  <si>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</si>
  <si>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</si>
  <si>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</si>
  <si>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</si>
  <si>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</si>
  <si>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</si>
  <si>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</si>
  <si>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</si>
  <si>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</si>
  <si>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</si>
  <si>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</si>
  <si>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</si>
  <si>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</si>
  <si>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</si>
  <si>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</si>
  <si>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</si>
  <si>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</si>
  <si>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</si>
  <si>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</si>
  <si>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</si>
  <si>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</si>
  <si>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</si>
  <si>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</si>
  <si>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</si>
  <si>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</si>
  <si>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</si>
  <si>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</si>
  <si>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</si>
  <si>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</si>
  <si>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</si>
  <si>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</si>
  <si>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</si>
  <si>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</si>
  <si>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</si>
  <si>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</si>
  <si>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</si>
  <si>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</si>
  <si>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</si>
  <si>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</si>
  <si>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</si>
  <si>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</si>
  <si>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</si>
  <si>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</si>
  <si>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</si>
  <si>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</si>
  <si>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</si>
  <si>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</si>
  <si>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</si>
  <si>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</si>
  <si>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</si>
  <si>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</si>
  <si>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</si>
  <si>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</si>
  <si>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</si>
  <si>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</si>
  <si>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</si>
  <si>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</si>
  <si>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</si>
  <si>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</si>
  <si>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</si>
  <si>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</si>
  <si>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</si>
  <si>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</si>
  <si>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</si>
  <si>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</si>
  <si>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</si>
  <si>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</si>
  <si>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</si>
  <si>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</si>
  <si>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</si>
  <si>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</si>
  <si>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</si>
  <si>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</si>
  <si>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</si>
  <si>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</si>
  <si>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</si>
  <si>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</si>
  <si>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</si>
  <si>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</si>
  <si>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</si>
  <si>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</si>
  <si>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</si>
  <si>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</si>
  <si>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</si>
  <si>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</si>
  <si>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</si>
  <si>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</si>
  <si>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</si>
  <si>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</si>
  <si>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</si>
  <si>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</si>
  <si>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</si>
  <si>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</si>
  <si>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</si>
  <si>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</si>
  <si>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</si>
  <si>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</si>
  <si>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</si>
  <si>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</si>
  <si>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</si>
  <si>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</si>
  <si>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</si>
  <si>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</si>
  <si>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</si>
  <si>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</si>
  <si>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</si>
  <si>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</si>
  <si>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</si>
  <si>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</si>
  <si>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</si>
  <si>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</si>
  <si>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</si>
  <si>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</si>
  <si>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</si>
  <si>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</si>
  <si>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</si>
  <si>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</si>
  <si>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</si>
  <si>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</si>
  <si>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</si>
  <si>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</si>
  <si>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</si>
  <si>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</si>
  <si>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</si>
  <si>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</si>
  <si>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</si>
  <si>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</si>
  <si>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</si>
  <si>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</si>
  <si>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</si>
  <si>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</si>
  <si>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</si>
  <si>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</si>
  <si>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</si>
  <si>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</si>
  <si>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</si>
  <si>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</si>
  <si>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</si>
  <si>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</si>
  <si>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</si>
  <si>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</si>
  <si>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</si>
  <si>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</si>
  <si>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</si>
  <si>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</si>
  <si>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</si>
  <si>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</si>
  <si>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</si>
  <si>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</si>
  <si>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</si>
  <si>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</si>
  <si>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</si>
  <si>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</si>
  <si>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</si>
  <si>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</si>
  <si>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</si>
  <si>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</si>
  <si>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</si>
  <si>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</si>
  <si>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</si>
  <si>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</si>
  <si>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</si>
  <si>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</si>
  <si>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</si>
  <si>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</si>
  <si>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</si>
  <si>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</si>
  <si>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</si>
  <si>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</si>
  <si>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</si>
  <si>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</si>
  <si>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</si>
  <si>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</si>
  <si>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</si>
  <si>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</si>
  <si>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</si>
  <si>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</si>
  <si>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</si>
  <si>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</si>
  <si>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</si>
  <si>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</si>
  <si>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</si>
  <si>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</si>
  <si>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</si>
  <si>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</si>
  <si>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</si>
  <si>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</si>
  <si>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</si>
  <si>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</si>
  <si>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</si>
  <si>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</si>
  <si>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</si>
  <si>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</si>
  <si>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</si>
  <si>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</si>
  <si>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</si>
  <si>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</si>
  <si>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</si>
  <si>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</si>
  <si>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</si>
  <si>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</si>
  <si>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</si>
  <si>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</si>
  <si>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</si>
  <si>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</si>
  <si>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</si>
  <si>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</si>
  <si>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</si>
  <si>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</si>
  <si>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</si>
  <si>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</si>
  <si>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</si>
  <si>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</si>
  <si>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</si>
  <si>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</si>
  <si>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</si>
  <si>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</si>
  <si>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</si>
  <si>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</si>
  <si>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</si>
  <si>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</si>
  <si>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</si>
  <si>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</si>
  <si>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</si>
  <si>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</si>
  <si>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</si>
  <si>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</si>
  <si>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</si>
  <si>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</si>
  <si>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</si>
  <si>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</si>
  <si>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</si>
  <si>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</si>
  <si>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</si>
  <si>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</si>
  <si>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</si>
  <si>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</si>
  <si>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</si>
  <si>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</si>
  <si>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</si>
  <si>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</si>
  <si>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</si>
  <si>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</si>
  <si>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</si>
  <si>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</si>
  <si>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</si>
  <si>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</si>
  <si>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</si>
  <si>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</si>
  <si>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</si>
  <si>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</si>
  <si>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</si>
  <si>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</si>
  <si>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</si>
  <si>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</si>
  <si>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</si>
  <si>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</si>
  <si>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</si>
  <si>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</si>
  <si>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</si>
  <si>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</si>
  <si>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</si>
  <si>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</si>
  <si>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</si>
  <si>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</si>
  <si>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</si>
  <si>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</si>
  <si>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</si>
  <si>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</si>
  <si>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</si>
  <si>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</si>
  <si>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</si>
  <si>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</si>
  <si>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</si>
  <si>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</si>
  <si>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</si>
  <si>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</si>
  <si>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</si>
  <si>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</si>
  <si>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</si>
  <si>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</si>
  <si>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</si>
  <si>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</si>
  <si>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</si>
  <si>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</si>
  <si>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</si>
  <si>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</si>
  <si>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</si>
  <si>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</si>
  <si>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</si>
  <si>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</si>
  <si>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</si>
  <si>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</si>
  <si>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</si>
  <si>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</si>
  <si>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</si>
  <si>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</si>
  <si>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</si>
  <si>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</si>
  <si>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</si>
  <si>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</si>
  <si>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</si>
  <si>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</si>
  <si>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</si>
  <si>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</si>
  <si>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</si>
  <si>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</si>
  <si>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</si>
  <si>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</si>
  <si>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</si>
  <si>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</si>
  <si>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</si>
  <si>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</si>
  <si>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</si>
  <si>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</si>
  <si>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</si>
  <si>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</si>
  <si>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</si>
  <si>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</si>
  <si>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</si>
  <si>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</si>
  <si>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</si>
  <si>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</si>
  <si>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</si>
  <si>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</si>
  <si>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</si>
  <si>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</si>
  <si>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</si>
  <si>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</si>
  <si>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</si>
  <si>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</si>
  <si>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</si>
  <si>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</si>
  <si>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</si>
  <si>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</si>
  <si>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</si>
  <si>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</si>
  <si>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</si>
  <si>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</si>
  <si>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</si>
  <si>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</si>
  <si>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</si>
  <si>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</si>
  <si>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</si>
  <si>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</si>
  <si>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</si>
  <si>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</si>
  <si>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</si>
  <si>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</si>
  <si>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</si>
  <si>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</si>
  <si>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</si>
  <si>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</si>
  <si>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</si>
  <si>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</si>
  <si>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</si>
  <si>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</si>
  <si>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</si>
  <si>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</si>
  <si>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</si>
  <si>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</si>
  <si>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</si>
  <si>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</si>
  <si>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</si>
  <si>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</si>
  <si>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</si>
  <si>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</si>
  <si>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</si>
  <si>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</si>
  <si>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</si>
  <si>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</si>
  <si>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</si>
  <si>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</si>
  <si>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</si>
  <si>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</si>
  <si>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</si>
  <si>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</si>
  <si>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</si>
  <si>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</si>
  <si>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</si>
  <si>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</si>
  <si>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</si>
  <si>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</si>
  <si>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</si>
  <si>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</si>
  <si>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</si>
  <si>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</si>
  <si>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</si>
  <si>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</si>
  <si>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</si>
  <si>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</si>
  <si>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</si>
  <si>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</si>
  <si>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</si>
  <si>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</si>
  <si>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</si>
  <si>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</si>
  <si>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</si>
  <si>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</si>
  <si>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</si>
  <si>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</si>
  <si>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</si>
  <si>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</si>
  <si>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</si>
  <si>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</si>
  <si>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</si>
  <si>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</si>
  <si>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</si>
  <si>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</si>
  <si>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</si>
  <si>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</si>
  <si>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</si>
  <si>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</si>
  <si>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</si>
  <si>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</si>
  <si>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</si>
  <si>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</si>
  <si>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</si>
  <si>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</si>
  <si>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</si>
  <si>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</si>
  <si>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</si>
  <si>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</si>
  <si>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</si>
  <si>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</si>
  <si>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</si>
  <si>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</si>
  <si>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</si>
  <si>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</si>
  <si>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</si>
  <si>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</si>
  <si>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</si>
  <si>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</si>
  <si>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</si>
  <si>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</si>
  <si>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</si>
  <si>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</si>
  <si>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</si>
  <si>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</si>
  <si>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</si>
  <si>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</si>
  <si>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</si>
  <si>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</si>
  <si>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</si>
  <si>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</si>
  <si>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</si>
  <si>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</si>
  <si>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</si>
  <si>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</si>
  <si>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</si>
  <si>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</si>
  <si>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</si>
  <si>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</si>
  <si>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</si>
  <si>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</si>
  <si>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</si>
  <si>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</si>
  <si>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</si>
  <si>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</si>
  <si>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</si>
  <si>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</si>
  <si>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</si>
  <si>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</si>
  <si>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</si>
  <si>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</si>
  <si>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</si>
  <si>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</si>
  <si>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</si>
  <si>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</si>
  <si>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</si>
  <si>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</si>
  <si>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</si>
  <si>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</si>
  <si>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</si>
  <si>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</si>
  <si>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</si>
  <si>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</si>
  <si>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</si>
  <si>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</si>
  <si>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</si>
  <si>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</si>
  <si>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</si>
  <si>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</si>
  <si>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</si>
  <si>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</si>
  <si>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</si>
  <si>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</si>
  <si>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</si>
  <si>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</si>
  <si>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</si>
  <si>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</si>
  <si>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</si>
  <si>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</si>
  <si>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</si>
  <si>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</si>
  <si>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</si>
  <si>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</si>
  <si>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</si>
  <si>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</si>
  <si>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</si>
  <si>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</si>
  <si>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</si>
  <si>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</si>
  <si>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</si>
  <si>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</si>
  <si>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</si>
  <si>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</si>
  <si>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</si>
  <si>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</si>
  <si>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</si>
  <si>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</si>
  <si>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</si>
  <si>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</si>
  <si>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</si>
  <si>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</si>
  <si>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</si>
  <si>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</si>
  <si>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</si>
  <si>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</si>
  <si>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</si>
  <si>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</si>
  <si>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</si>
  <si>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</si>
  <si>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</si>
  <si>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</si>
  <si>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</si>
  <si>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</si>
  <si>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</si>
  <si>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</si>
  <si>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</si>
  <si>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</si>
  <si>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</si>
  <si>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</si>
  <si>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</si>
  <si>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</si>
  <si>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</si>
  <si>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</si>
  <si>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</si>
  <si>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</si>
  <si>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</si>
  <si>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</si>
  <si>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</si>
  <si>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</si>
  <si>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</si>
  <si>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</si>
  <si>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</si>
  <si>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</si>
  <si>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</si>
  <si>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</si>
  <si>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</si>
  <si>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</si>
  <si>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</si>
  <si>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</si>
  <si>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</si>
  <si>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</si>
  <si>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</si>
  <si>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</si>
  <si>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</si>
  <si>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</si>
  <si>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</si>
  <si>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</si>
  <si>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</si>
  <si>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</si>
  <si>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</si>
  <si>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</si>
  <si>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</si>
  <si>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</si>
  <si>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</si>
  <si>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</si>
  <si>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</si>
  <si>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</si>
  <si>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</si>
  <si>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</si>
  <si>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</si>
  <si>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</si>
  <si>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</si>
  <si>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</si>
  <si>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</si>
  <si>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</si>
  <si>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</si>
  <si>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</si>
  <si>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</si>
  <si>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</si>
  <si>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</si>
  <si>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</si>
  <si>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</si>
  <si>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</si>
  <si>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</si>
  <si>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</si>
  <si>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</si>
  <si>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</si>
  <si>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</si>
  <si>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</si>
  <si>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</si>
  <si>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</si>
  <si>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</si>
  <si>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</si>
  <si>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</si>
  <si>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</si>
  <si>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</si>
  <si>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</si>
  <si>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</si>
  <si>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</si>
  <si>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</si>
  <si>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</si>
  <si>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</si>
  <si>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</si>
  <si>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</si>
  <si>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</si>
  <si>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</si>
  <si>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</si>
  <si>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</si>
  <si>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</si>
  <si>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</si>
  <si>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</si>
  <si>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</si>
  <si>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</si>
  <si>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</si>
  <si>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</si>
  <si>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</si>
  <si>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</si>
  <si>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</si>
  <si>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</si>
  <si>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</si>
  <si>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</si>
  <si>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</si>
  <si>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</si>
  <si>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</si>
  <si>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</si>
  <si>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</si>
  <si>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</si>
  <si>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</si>
  <si>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</si>
  <si>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</si>
  <si>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</si>
  <si>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</si>
  <si>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</si>
  <si>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</si>
  <si>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</si>
  <si>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</si>
  <si>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</si>
  <si>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</si>
  <si>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</si>
  <si>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</si>
  <si>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</si>
  <si>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</si>
  <si>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</si>
  <si>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</si>
  <si>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</si>
  <si>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</si>
  <si>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</si>
  <si>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</si>
  <si>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</si>
  <si>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</si>
  <si>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</si>
  <si>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</si>
  <si>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</si>
  <si>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</si>
  <si>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</si>
  <si>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</si>
  <si>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</si>
  <si>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</si>
  <si>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</si>
  <si>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</si>
  <si>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</si>
  <si>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</si>
  <si>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</si>
  <si>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</si>
  <si>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</si>
  <si>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</si>
  <si>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</si>
  <si>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</si>
  <si>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</si>
  <si>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</si>
  <si>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</si>
  <si>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</si>
  <si>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</si>
  <si>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</si>
  <si>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</si>
  <si>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</si>
  <si>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</si>
  <si>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</si>
  <si>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</si>
  <si>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</si>
  <si>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</si>
  <si>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</si>
  <si>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</si>
  <si>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</si>
  <si>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</si>
  <si>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</si>
  <si>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</si>
  <si>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</si>
  <si>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</si>
  <si>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</si>
  <si>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</si>
  <si>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</si>
  <si>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</si>
  <si>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</si>
  <si>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</si>
  <si>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</si>
  <si>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</si>
  <si>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</si>
  <si>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</si>
  <si>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</si>
  <si>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</si>
  <si>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</si>
  <si>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</si>
  <si>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</si>
  <si>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</si>
  <si>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</si>
  <si>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</si>
  <si>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</si>
  <si>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</si>
  <si>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</si>
  <si>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</si>
  <si>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</si>
  <si>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</si>
  <si>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</si>
  <si>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</si>
  <si>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</si>
  <si>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</si>
  <si>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</si>
  <si>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</si>
  <si>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</si>
  <si>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</si>
  <si>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</si>
  <si>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</si>
  <si>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</si>
  <si>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</si>
  <si>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</si>
  <si>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</si>
  <si>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</si>
  <si>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</si>
  <si>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</si>
  <si>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</si>
  <si>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</si>
  <si>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</si>
  <si>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</si>
  <si>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</si>
  <si>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</si>
  <si>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</si>
  <si>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</si>
  <si>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</si>
  <si>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</si>
  <si>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</si>
  <si>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</si>
  <si>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</si>
  <si>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</si>
  <si>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</si>
  <si>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</si>
  <si>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</si>
  <si>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</si>
  <si>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</si>
  <si>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</si>
  <si>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</si>
  <si>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</si>
  <si>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</si>
  <si>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</si>
  <si>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</si>
  <si>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</si>
  <si>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</si>
  <si>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</si>
  <si>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</si>
  <si>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</si>
  <si>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</si>
  <si>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</si>
  <si>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</si>
  <si>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</si>
  <si>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</si>
  <si>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</si>
  <si>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</si>
  <si>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</si>
  <si>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</si>
  <si>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</si>
  <si>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</si>
  <si>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</si>
  <si>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</si>
  <si>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</si>
  <si>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</si>
  <si>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</si>
  <si>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</si>
  <si>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</si>
  <si>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</si>
  <si>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</si>
  <si>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</si>
  <si>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</si>
  <si>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</si>
  <si>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</si>
  <si>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</si>
  <si>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</si>
  <si>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</si>
  <si>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</si>
  <si>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</si>
  <si>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</si>
  <si>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</si>
  <si>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</si>
  <si>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</si>
  <si>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</si>
  <si>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</si>
  <si>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</si>
  <si>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</si>
  <si>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</si>
  <si>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</si>
  <si>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</si>
  <si>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</si>
  <si>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</si>
  <si>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</si>
  <si>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</si>
  <si>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</si>
  <si>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</si>
  <si>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</si>
  <si>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</si>
  <si>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</si>
  <si>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</si>
  <si>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</si>
  <si>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</si>
  <si>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</si>
  <si>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</si>
  <si>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</si>
  <si>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</si>
  <si>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</si>
  <si>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</si>
  <si>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</si>
  <si>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</si>
  <si>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</si>
  <si>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</si>
  <si>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</si>
  <si>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</si>
  <si>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</si>
  <si>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</si>
  <si>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</si>
  <si>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</si>
  <si>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</si>
  <si>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</si>
  <si>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</si>
  <si>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</si>
  <si>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</si>
  <si>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</si>
  <si>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</si>
  <si>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</si>
  <si>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</si>
  <si>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</si>
  <si>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</si>
  <si>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</si>
  <si>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</si>
  <si>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</si>
  <si>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</si>
  <si>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</si>
  <si>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</si>
  <si>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</si>
  <si>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</si>
  <si>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</si>
  <si>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</si>
  <si>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</si>
  <si>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</si>
  <si>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</si>
  <si>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</si>
  <si>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</si>
  <si>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</si>
  <si>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</si>
  <si>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</si>
  <si>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</si>
  <si>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</si>
  <si>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</si>
  <si>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</si>
  <si>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</si>
  <si>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</si>
  <si>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</si>
  <si>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</si>
  <si>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</si>
  <si>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</si>
  <si>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</si>
  <si>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</si>
  <si>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</si>
  <si>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</si>
  <si>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</si>
  <si>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</si>
  <si>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</si>
  <si>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</si>
  <si>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</si>
  <si>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</si>
  <si>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</si>
  <si>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</si>
  <si>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</si>
  <si>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</si>
  <si>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</si>
  <si>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</si>
  <si>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</si>
  <si>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</si>
  <si>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</si>
  <si>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</si>
  <si>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</si>
  <si>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</si>
  <si>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</si>
  <si>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</si>
  <si>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</si>
  <si>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</si>
  <si>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</si>
  <si>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</si>
  <si>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</si>
  <si>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</si>
  <si>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</si>
  <si>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</si>
  <si>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</si>
  <si>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</si>
  <si>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</si>
  <si>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</si>
  <si>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</si>
  <si>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</si>
  <si>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</si>
  <si>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</si>
  <si>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</si>
  <si>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</si>
  <si>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</si>
  <si>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</si>
  <si>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</si>
  <si>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</si>
  <si>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</si>
  <si>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</si>
  <si>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</si>
  <si>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</si>
  <si>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</si>
  <si>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</si>
  <si>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</si>
  <si>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</si>
  <si>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</si>
  <si>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</si>
  <si>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</si>
  <si>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</si>
  <si>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</si>
  <si>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</si>
  <si>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</si>
  <si>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</si>
  <si>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</si>
  <si>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</si>
  <si>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</si>
  <si>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</si>
  <si>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</si>
  <si>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</si>
  <si>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</si>
  <si>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</si>
  <si>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</si>
  <si>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</si>
  <si>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</si>
  <si>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</si>
  <si>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</si>
  <si>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</si>
  <si>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</si>
  <si>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</si>
  <si>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</si>
  <si>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</si>
  <si>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</si>
  <si>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</si>
  <si>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</si>
  <si>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</si>
  <si>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</si>
  <si>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</si>
  <si>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</si>
  <si>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</si>
  <si>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</si>
  <si>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</si>
  <si>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</si>
  <si>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</si>
  <si>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</si>
  <si>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</si>
  <si>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</si>
  <si>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</si>
  <si>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</si>
  <si>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</si>
  <si>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</si>
  <si>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</si>
  <si>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</si>
  <si>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</si>
  <si>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</si>
  <si>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</si>
  <si>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</si>
  <si>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</si>
  <si>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</si>
  <si>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</si>
  <si>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</si>
  <si>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</si>
  <si>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</si>
  <si>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</si>
  <si>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</si>
  <si>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</si>
  <si>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</si>
  <si>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</si>
  <si>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</si>
  <si>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</si>
  <si>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</si>
  <si>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</si>
  <si>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</si>
  <si>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</si>
  <si>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</si>
  <si>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</si>
  <si>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</si>
  <si>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</si>
  <si>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</si>
  <si>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</si>
  <si>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</si>
  <si>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</si>
  <si>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</si>
  <si>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</si>
  <si>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</si>
  <si>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</si>
  <si>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</si>
  <si>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</si>
  <si>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</si>
  <si>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</si>
  <si>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</si>
  <si>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</si>
  <si>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</si>
  <si>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</si>
  <si>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</si>
  <si>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</si>
  <si>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</si>
  <si>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</si>
  <si>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</si>
  <si>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</si>
  <si>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</si>
  <si>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</si>
  <si>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</si>
  <si>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</si>
  <si>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</si>
  <si>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</si>
  <si>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</si>
  <si>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</si>
  <si>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</si>
  <si>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</si>
  <si>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</si>
  <si>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</si>
  <si>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</si>
  <si>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</si>
  <si>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</si>
  <si>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</si>
  <si>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</si>
  <si>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</si>
  <si>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</si>
  <si>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</si>
  <si>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</si>
  <si>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</si>
  <si>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</si>
  <si>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</si>
  <si>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</si>
  <si>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</si>
  <si>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</si>
  <si>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</si>
  <si>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</si>
  <si>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</si>
  <si>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</si>
  <si>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</si>
  <si>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</si>
  <si>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</si>
  <si>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</si>
  <si>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</si>
  <si>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</si>
  <si>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</si>
  <si>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</si>
  <si>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</si>
  <si>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</si>
  <si>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</si>
  <si>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</si>
  <si>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</si>
  <si>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</si>
  <si>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</si>
  <si>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</si>
  <si>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</si>
  <si>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</si>
  <si>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</si>
  <si>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</si>
  <si>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</si>
  <si>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</si>
  <si>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</si>
  <si>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</si>
  <si>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</si>
  <si>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</si>
  <si>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</si>
  <si>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</si>
  <si>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</si>
  <si>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</si>
  <si>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</si>
  <si>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</si>
  <si>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</si>
  <si>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</si>
  <si>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</si>
  <si>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</si>
  <si>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</si>
  <si>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</si>
  <si>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</si>
  <si>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</si>
  <si>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</si>
  <si>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</si>
  <si>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</si>
  <si>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</si>
  <si>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</si>
  <si>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</si>
  <si>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</si>
  <si>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</si>
  <si>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</si>
  <si>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</si>
  <si>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</si>
  <si>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</si>
  <si>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</si>
  <si>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</si>
  <si>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</si>
  <si>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</si>
  <si>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</si>
  <si>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</si>
  <si>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</si>
  <si>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</si>
  <si>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</si>
  <si>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</si>
  <si>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</si>
  <si>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</si>
  <si>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</si>
  <si>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</si>
  <si>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</si>
  <si>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</si>
  <si>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</si>
  <si>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</si>
  <si>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</si>
  <si>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</si>
  <si>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</si>
  <si>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</si>
  <si>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</si>
  <si>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</si>
  <si>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</si>
  <si>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</si>
  <si>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</si>
  <si>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</si>
  <si>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</si>
  <si>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</si>
  <si>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</si>
  <si>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</si>
  <si>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</si>
  <si>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</si>
  <si>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</si>
  <si>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</si>
  <si>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</si>
  <si>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</si>
  <si>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</si>
  <si>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</si>
  <si>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</si>
  <si>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</si>
  <si>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</si>
  <si>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</si>
  <si>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</si>
  <si>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</si>
  <si>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</si>
  <si>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</si>
  <si>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</si>
  <si>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</si>
  <si>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</si>
  <si>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</si>
  <si>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</si>
  <si>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</si>
  <si>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</si>
  <si>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</si>
  <si>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</si>
  <si>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</si>
  <si>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</si>
  <si>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</si>
  <si>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</si>
  <si>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</si>
  <si>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</si>
  <si>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</si>
  <si>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</si>
  <si>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</si>
  <si>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</si>
  <si>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</si>
  <si>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</si>
  <si>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</si>
  <si>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</si>
  <si>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</si>
  <si>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</si>
  <si>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</si>
  <si>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</si>
  <si>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</si>
  <si>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</si>
  <si>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</si>
  <si>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</si>
  <si>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</si>
  <si>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</si>
  <si>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</si>
  <si>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</si>
  <si>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</si>
  <si>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</si>
  <si>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</si>
  <si>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</si>
  <si>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</si>
  <si>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</si>
  <si>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</si>
  <si>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</si>
  <si>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</si>
  <si>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</si>
  <si>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</si>
  <si>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</si>
  <si>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</si>
  <si>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</si>
  <si>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</si>
  <si>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</si>
  <si>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</si>
  <si>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</si>
  <si>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</si>
  <si>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</si>
  <si>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</si>
  <si>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</si>
  <si>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</si>
  <si>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</si>
  <si>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</si>
  <si>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</si>
  <si>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</si>
  <si>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</si>
  <si>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</si>
  <si>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</si>
  <si>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</si>
  <si>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</si>
  <si>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</si>
  <si>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</si>
  <si>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</si>
  <si>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</si>
  <si>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</si>
  <si>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</si>
  <si>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</si>
  <si>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</si>
  <si>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</si>
  <si>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</si>
  <si>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</si>
  <si>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</si>
  <si>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</si>
  <si>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</si>
  <si>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</si>
  <si>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</si>
  <si>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</si>
  <si>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</si>
  <si>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</si>
  <si>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</si>
  <si>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</si>
  <si>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</si>
  <si>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</si>
  <si>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</si>
  <si>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</si>
  <si>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</si>
  <si>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</si>
  <si>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</si>
  <si>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</si>
  <si>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</si>
  <si>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</si>
  <si>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</si>
  <si>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</si>
  <si>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</si>
  <si>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</si>
  <si>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</si>
  <si>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</si>
  <si>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</si>
  <si>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</si>
  <si>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</si>
  <si>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</si>
  <si>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</si>
  <si>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</si>
  <si>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</si>
  <si>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</si>
  <si>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</si>
  <si>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</si>
  <si>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</si>
  <si>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</si>
  <si>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</si>
  <si>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</si>
  <si>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</si>
  <si>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</si>
  <si>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</si>
  <si>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</si>
  <si>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</si>
  <si>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</si>
  <si>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</si>
  <si>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</si>
  <si>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</si>
  <si>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</si>
  <si>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</si>
  <si>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</si>
  <si>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</si>
  <si>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</si>
  <si>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</si>
  <si>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</si>
  <si>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</si>
  <si>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</si>
  <si>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</si>
  <si>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</si>
  <si>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</si>
  <si>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</si>
  <si>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</si>
  <si>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</si>
  <si>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</si>
  <si>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</si>
  <si>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</si>
  <si>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</si>
  <si>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</si>
  <si>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</si>
  <si>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</si>
  <si>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</si>
  <si>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</si>
  <si>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</si>
  <si>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</si>
  <si>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</si>
  <si>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</si>
  <si>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</si>
  <si>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</si>
  <si>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</si>
  <si>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</si>
  <si>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</si>
  <si>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</si>
  <si>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</si>
  <si>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</si>
  <si>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</si>
  <si>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</si>
  <si>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</si>
  <si>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</si>
  <si>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</si>
  <si>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</si>
  <si>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</si>
  <si>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</si>
  <si>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</si>
  <si>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</si>
  <si>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</si>
  <si>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</si>
  <si>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</si>
  <si>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</si>
  <si>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</si>
  <si>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</si>
  <si>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</si>
  <si>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</si>
  <si>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</si>
  <si>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</si>
  <si>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</si>
  <si>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</si>
  <si>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</si>
  <si>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</si>
  <si>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</si>
  <si>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</si>
  <si>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</si>
  <si>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</si>
  <si>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</si>
  <si>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</si>
  <si>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</si>
  <si>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</si>
  <si>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</si>
  <si>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</si>
  <si>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</si>
  <si>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</si>
  <si>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</si>
  <si>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</si>
  <si>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</si>
  <si>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</si>
  <si>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</si>
  <si>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</si>
  <si>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</si>
  <si>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</si>
  <si>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</si>
  <si>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</si>
  <si>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</si>
  <si>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</si>
  <si>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</si>
  <si>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</si>
  <si>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</si>
  <si>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</si>
  <si>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</si>
  <si>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</si>
  <si>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</si>
  <si>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</si>
  <si>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</si>
  <si>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</si>
  <si>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</si>
  <si>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</si>
  <si>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</si>
  <si>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</si>
  <si>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</si>
  <si>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</si>
  <si>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</si>
  <si>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</si>
  <si>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</si>
  <si>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</si>
  <si>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</si>
  <si>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</si>
  <si>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</si>
  <si>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</si>
  <si>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</si>
  <si>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</si>
  <si>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</si>
  <si>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</si>
  <si>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</si>
  <si>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</si>
  <si>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</si>
  <si>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</si>
  <si>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</si>
  <si>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</si>
  <si>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</si>
  <si>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</si>
  <si>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</si>
  <si>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</si>
  <si>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</si>
  <si>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</si>
  <si>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</si>
  <si>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</si>
  <si>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</si>
  <si>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</si>
  <si>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</si>
  <si>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</si>
  <si>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</si>
  <si>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</si>
  <si>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</si>
  <si>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</si>
  <si>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</si>
  <si>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</si>
  <si>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</si>
  <si>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</si>
  <si>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</si>
  <si>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</si>
  <si>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</si>
  <si>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</si>
  <si>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</si>
  <si>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</si>
  <si>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</si>
  <si>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</si>
  <si>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</si>
  <si>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</si>
  <si>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</si>
  <si>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</si>
  <si>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</si>
  <si>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</si>
  <si>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</si>
  <si>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</si>
  <si>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</si>
  <si>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</si>
  <si>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</si>
  <si>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</si>
  <si>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</si>
  <si>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</si>
  <si>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</si>
  <si>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</si>
  <si>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</si>
  <si>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</si>
  <si>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</si>
  <si>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</si>
  <si>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</si>
  <si>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</si>
  <si>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</si>
  <si>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</si>
  <si>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</si>
  <si>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</si>
  <si>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</si>
  <si>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</si>
  <si>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</si>
  <si>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</si>
  <si>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</si>
  <si>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</si>
  <si>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</si>
  <si>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</si>
  <si>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</si>
  <si>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</si>
  <si>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</si>
  <si>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</si>
  <si>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</si>
  <si>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</si>
  <si>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</si>
  <si>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</si>
  <si>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</si>
  <si>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</si>
  <si>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</si>
  <si>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</si>
  <si>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</si>
  <si>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</si>
  <si>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</si>
  <si>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</si>
  <si>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</si>
  <si>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</si>
  <si>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</si>
  <si>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</si>
  <si>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</si>
  <si>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</si>
  <si>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</si>
  <si>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</si>
  <si>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</si>
  <si>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</si>
  <si>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</si>
  <si>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</si>
  <si>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</si>
  <si>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</si>
  <si>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</si>
  <si>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</si>
  <si>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</si>
  <si>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</si>
  <si>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</si>
  <si>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</si>
  <si>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</si>
  <si>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</si>
  <si>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</si>
  <si>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</si>
  <si>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</si>
  <si>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</si>
  <si>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</si>
  <si>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</si>
  <si>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</si>
  <si>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</si>
  <si>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</si>
  <si>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</si>
  <si>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</si>
  <si>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</si>
  <si>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</si>
  <si>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</si>
  <si>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</si>
  <si>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</si>
  <si>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</si>
  <si>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</si>
  <si>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</si>
  <si>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</si>
  <si>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</si>
  <si>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</si>
  <si>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</si>
  <si>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</si>
  <si>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</si>
  <si>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</si>
  <si>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</si>
  <si>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</si>
  <si>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</si>
  <si>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</si>
  <si>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</si>
  <si>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</si>
  <si>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</si>
  <si>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</si>
  <si>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</si>
  <si>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</si>
  <si>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</si>
  <si>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</si>
  <si>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</si>
  <si>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</si>
  <si>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</si>
  <si>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</si>
  <si>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</si>
  <si>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</si>
  <si>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</si>
  <si>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</si>
  <si>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</si>
  <si>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</si>
  <si>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</si>
  <si>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</si>
  <si>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</si>
  <si>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</si>
  <si>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</si>
  <si>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</si>
  <si>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</si>
  <si>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</si>
  <si>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</si>
  <si>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</si>
  <si>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</si>
  <si>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</si>
  <si>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</si>
  <si>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</si>
  <si>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</si>
  <si>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</si>
  <si>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</si>
  <si>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</si>
  <si>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</si>
  <si>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</si>
  <si>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</si>
  <si>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</si>
  <si>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</si>
  <si>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</si>
  <si>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</si>
  <si>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</si>
  <si>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</si>
  <si>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</si>
  <si>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</si>
  <si>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</si>
  <si>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</si>
  <si>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</si>
  <si>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</si>
  <si>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</si>
  <si>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</si>
  <si>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</si>
  <si>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</si>
  <si>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</si>
  <si>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</si>
  <si>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</si>
  <si>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</si>
  <si>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</si>
  <si>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</si>
  <si>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</si>
  <si>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</si>
  <si>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</si>
  <si>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</si>
  <si>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</si>
  <si>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</si>
  <si>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</si>
  <si>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</si>
  <si>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</si>
  <si>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</si>
  <si>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</si>
  <si>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</si>
  <si>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</si>
  <si>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</si>
  <si>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</si>
  <si>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</si>
  <si>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</si>
  <si>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</si>
  <si>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</si>
  <si>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</si>
  <si>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</si>
  <si>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</si>
  <si>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</si>
  <si>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</si>
  <si>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</si>
  <si>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</si>
  <si>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</si>
  <si>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</si>
  <si>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</si>
  <si>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</si>
  <si>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</si>
  <si>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</si>
  <si>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</si>
  <si>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</si>
  <si>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</si>
  <si>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</si>
  <si>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</si>
  <si>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</si>
  <si>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</si>
  <si>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</si>
  <si>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</si>
  <si>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</si>
  <si>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</si>
  <si>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</si>
  <si>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</si>
  <si>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</si>
  <si>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</si>
  <si>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</si>
  <si>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</si>
  <si>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</si>
  <si>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</si>
  <si>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</si>
  <si>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</si>
  <si>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</si>
  <si>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</si>
  <si>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</si>
  <si>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</si>
  <si>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</si>
  <si>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</si>
  <si>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</si>
  <si>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</si>
  <si>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</si>
  <si>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</si>
  <si>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</si>
  <si>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</si>
  <si>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</si>
  <si>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</si>
  <si>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</si>
  <si>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</si>
  <si>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</si>
  <si>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</si>
  <si>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</si>
  <si>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</si>
  <si>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</si>
  <si>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</si>
  <si>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</si>
  <si>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</si>
  <si>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</si>
  <si>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</si>
  <si>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</si>
  <si>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</si>
  <si>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</si>
  <si>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</si>
  <si>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</si>
  <si>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</si>
  <si>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</si>
  <si>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</si>
  <si>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</si>
  <si>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</si>
  <si>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</si>
  <si>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</si>
  <si>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</si>
  <si>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</si>
  <si>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</si>
  <si>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</si>
  <si>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</si>
  <si>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</si>
  <si>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</si>
  <si>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</si>
  <si>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</si>
  <si>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</si>
  <si>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</si>
  <si>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</si>
  <si>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</si>
  <si>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</si>
  <si>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</si>
  <si>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</si>
  <si>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</si>
  <si>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</si>
  <si>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</si>
  <si>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</si>
  <si>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</si>
  <si>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</si>
  <si>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</si>
  <si>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</si>
  <si>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</si>
  <si>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</si>
  <si>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</si>
  <si>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</si>
  <si>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</si>
  <si>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</si>
  <si>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</si>
  <si>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</si>
  <si>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</si>
  <si>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</si>
  <si>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</si>
  <si>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</si>
  <si>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</si>
  <si>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</si>
  <si>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</si>
  <si>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</si>
  <si>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</si>
  <si>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</si>
  <si>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</si>
  <si>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</si>
  <si>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</si>
  <si>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</si>
  <si>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</si>
  <si>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</si>
  <si>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</si>
  <si>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</si>
  <si>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</si>
  <si>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</si>
  <si>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</si>
  <si>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</si>
  <si>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</si>
  <si>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</si>
  <si>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</si>
  <si>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</si>
  <si>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</si>
  <si>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</si>
  <si>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</si>
  <si>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</si>
  <si>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</si>
  <si>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</si>
  <si>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</si>
  <si>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</si>
  <si>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</si>
  <si>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</si>
  <si>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</si>
  <si>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</si>
  <si>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</si>
  <si>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</si>
  <si>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</si>
  <si>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</si>
  <si>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</si>
  <si>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</si>
  <si>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</si>
  <si>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</si>
  <si>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</si>
  <si>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</si>
  <si>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</si>
  <si>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</si>
  <si>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</si>
  <si>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</si>
  <si>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</si>
  <si>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</si>
  <si>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</si>
  <si>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</si>
  <si>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</si>
  <si>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</si>
  <si>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</si>
  <si>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</si>
  <si>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</si>
  <si>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</si>
  <si>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</si>
  <si>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</si>
  <si>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</si>
  <si>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</si>
  <si>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</si>
  <si>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</si>
  <si>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</si>
  <si>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</si>
  <si>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</si>
  <si>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</si>
  <si>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</si>
  <si>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</si>
  <si>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</si>
  <si>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</si>
  <si>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</si>
  <si>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</si>
  <si>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</si>
  <si>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</si>
  <si>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</si>
  <si>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</si>
  <si>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</si>
  <si>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</si>
  <si>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</si>
  <si>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</si>
  <si>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</si>
  <si>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</si>
  <si>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</si>
  <si>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</si>
  <si>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</si>
  <si>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</si>
  <si>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</si>
  <si>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</si>
  <si>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</si>
  <si>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</si>
  <si>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</si>
  <si>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</si>
  <si>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</si>
  <si>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</si>
  <si>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</si>
  <si>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</si>
  <si>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</si>
  <si>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</si>
  <si>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</si>
  <si>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</si>
  <si>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</si>
  <si>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</si>
  <si>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</si>
  <si>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</si>
  <si>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</si>
  <si>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</si>
  <si>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</si>
  <si>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</si>
  <si>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</si>
  <si>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</si>
  <si>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</si>
  <si>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</si>
  <si>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</si>
  <si>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</si>
  <si>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</si>
  <si>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</si>
  <si>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</si>
  <si>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</si>
  <si>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</si>
  <si>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</si>
  <si>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</si>
  <si>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</si>
  <si>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</si>
  <si>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</si>
  <si>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</si>
  <si>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</si>
  <si>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</si>
  <si>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</si>
  <si>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</si>
  <si>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</si>
  <si>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</si>
  <si>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</si>
  <si>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</si>
  <si>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</si>
  <si>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</si>
  <si>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</si>
  <si>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</si>
  <si>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</si>
  <si>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</si>
  <si>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</si>
  <si>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</si>
  <si>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</si>
  <si>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</si>
  <si>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</si>
  <si>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</si>
  <si>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</si>
  <si>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</si>
  <si>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</si>
  <si>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</si>
  <si>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</si>
  <si>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</si>
  <si>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</si>
  <si>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</si>
  <si>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</si>
  <si>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</si>
  <si>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</si>
  <si>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</si>
  <si>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</si>
  <si>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</si>
  <si>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</si>
  <si>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</si>
  <si>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</si>
  <si>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</si>
  <si>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</si>
  <si>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</si>
  <si>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</si>
  <si>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</si>
  <si>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</si>
  <si>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</si>
  <si>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</si>
  <si>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</si>
  <si>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</si>
  <si>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</si>
  <si>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</si>
  <si>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</si>
  <si>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</si>
  <si>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</si>
  <si>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</si>
  <si>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</si>
  <si>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</si>
  <si>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</si>
  <si>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</si>
  <si>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</si>
  <si>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</si>
  <si>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</si>
  <si>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</si>
  <si>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</si>
  <si>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</si>
  <si>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</si>
  <si>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</si>
  <si>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</si>
  <si>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</si>
  <si>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</si>
  <si>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</si>
  <si>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</si>
  <si>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</si>
  <si>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</si>
  <si>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</si>
  <si>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</si>
  <si>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</si>
  <si>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</si>
  <si>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</si>
  <si>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</si>
  <si>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</si>
  <si>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</si>
  <si>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</si>
  <si>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</si>
  <si>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</si>
  <si>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</si>
  <si>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</si>
  <si>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</si>
  <si>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</si>
  <si>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</si>
  <si>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</si>
  <si>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</si>
  <si>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</si>
  <si>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</si>
  <si>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</si>
  <si>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</si>
  <si>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</si>
  <si>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</si>
  <si>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</si>
  <si>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</si>
  <si>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</si>
  <si>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</si>
  <si>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</si>
  <si>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</si>
  <si>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</si>
  <si>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</si>
  <si>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</si>
  <si>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</si>
  <si>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</si>
  <si>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</si>
  <si>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</si>
  <si>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</si>
  <si>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</si>
  <si>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</si>
  <si>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</si>
  <si>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</si>
  <si>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</si>
  <si>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</si>
  <si>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</si>
  <si>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</si>
  <si>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</si>
  <si>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</si>
  <si>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</si>
  <si>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</si>
  <si>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</si>
  <si>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</si>
  <si>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</si>
  <si>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</si>
  <si>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</si>
  <si>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</si>
  <si>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</si>
  <si>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</si>
  <si>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</si>
  <si>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</si>
  <si>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</si>
  <si>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</si>
  <si>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</si>
  <si>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</si>
  <si>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</si>
  <si>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</si>
  <si>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</si>
  <si>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</si>
  <si>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</si>
  <si>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</si>
  <si>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</si>
  <si>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</si>
  <si>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</si>
  <si>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</si>
  <si>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</si>
  <si>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</si>
  <si>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</si>
  <si>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</si>
  <si>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</si>
  <si>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</si>
  <si>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</si>
  <si>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</si>
  <si>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</si>
  <si>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</si>
  <si>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</si>
  <si>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</si>
  <si>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</si>
  <si>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</si>
  <si>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</si>
  <si>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</si>
  <si>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</si>
  <si>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</si>
  <si>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</si>
  <si>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</si>
  <si>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</si>
  <si>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</si>
  <si>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</si>
  <si>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</si>
  <si>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</si>
  <si>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</si>
  <si>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</si>
  <si>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</si>
  <si>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</si>
  <si>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</si>
  <si>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</si>
  <si>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</si>
  <si>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</si>
  <si>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</si>
  <si>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</si>
  <si>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</si>
  <si>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</si>
  <si>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</si>
  <si>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</si>
  <si>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</si>
  <si>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</si>
  <si>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</si>
  <si>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</si>
  <si>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</si>
  <si>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</si>
  <si>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</si>
  <si>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</si>
  <si>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</si>
  <si>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</si>
  <si>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</si>
  <si>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</si>
  <si>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</si>
  <si>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</si>
  <si>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</si>
  <si>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</si>
  <si>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</si>
  <si>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</si>
  <si>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</si>
  <si>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</si>
  <si>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</si>
  <si>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</si>
  <si>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</si>
  <si>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</si>
  <si>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</si>
  <si>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</si>
  <si>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</si>
  <si>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</si>
  <si>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</si>
  <si>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</si>
  <si>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</si>
  <si>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</si>
  <si>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</si>
  <si>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</si>
  <si>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</si>
  <si>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</si>
  <si>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</si>
  <si>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</si>
  <si>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</si>
  <si>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</si>
  <si>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</si>
  <si>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</si>
  <si>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</si>
  <si>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</si>
  <si>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</si>
  <si>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</si>
  <si>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</si>
  <si>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</si>
  <si>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</si>
  <si>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</si>
  <si>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</si>
  <si>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</si>
  <si>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</si>
  <si>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</si>
  <si>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</si>
  <si>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</si>
  <si>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</si>
  <si>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</si>
  <si>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</si>
  <si>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</si>
  <si>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</si>
  <si>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</si>
  <si>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</si>
  <si>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</si>
  <si>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</si>
  <si>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</si>
  <si>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</si>
  <si>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</si>
  <si>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</si>
  <si>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</si>
  <si>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</si>
  <si>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</si>
  <si>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</si>
  <si>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</si>
  <si>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</si>
  <si>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</si>
  <si>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</si>
  <si>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</si>
  <si>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</si>
  <si>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</si>
  <si>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</si>
  <si>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</si>
  <si>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</si>
  <si>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</si>
  <si>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</si>
  <si>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</si>
  <si>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</si>
  <si>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</si>
  <si>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</si>
  <si>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</si>
  <si>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</si>
  <si>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</si>
  <si>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</si>
  <si>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</si>
  <si>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</si>
  <si>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</si>
  <si>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</si>
  <si>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</si>
  <si>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</si>
  <si>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</si>
  <si>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</si>
  <si>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</si>
  <si>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</si>
  <si>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</si>
  <si>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</si>
  <si>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</si>
  <si>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</si>
  <si>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</si>
  <si>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</si>
  <si>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</si>
  <si>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</si>
  <si>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</si>
  <si>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</si>
  <si>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</si>
  <si>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</si>
  <si>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</si>
  <si>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</si>
  <si>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</si>
  <si>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</si>
  <si>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</si>
  <si>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</si>
  <si>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</si>
  <si>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</si>
  <si>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</si>
  <si>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</si>
  <si>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</si>
  <si>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</si>
  <si>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</si>
  <si>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</si>
  <si>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</si>
  <si>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</si>
  <si>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</si>
  <si>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</si>
  <si>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</si>
  <si>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</si>
  <si>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</si>
  <si>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</si>
  <si>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</si>
  <si>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</si>
  <si>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</si>
  <si>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</si>
  <si>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</si>
  <si>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</si>
  <si>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</si>
  <si>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</si>
  <si>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</si>
  <si>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</si>
  <si>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</si>
  <si>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</si>
  <si>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</si>
  <si>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</si>
  <si>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</si>
  <si>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</si>
  <si>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</si>
  <si>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</si>
  <si>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</si>
  <si>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</si>
  <si>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</si>
  <si>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</si>
  <si>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</si>
  <si>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</si>
  <si>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</si>
  <si>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</si>
  <si>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</si>
  <si>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</si>
  <si>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</si>
  <si>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</si>
  <si>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</si>
  <si>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</si>
  <si>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</si>
  <si>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</si>
  <si>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</si>
  <si>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</si>
  <si>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</si>
  <si>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</si>
  <si>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</si>
  <si>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</si>
  <si>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</si>
  <si>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</si>
  <si>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</si>
  <si>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</si>
  <si>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</si>
  <si>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</si>
  <si>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</si>
  <si>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</si>
  <si>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</si>
  <si>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</si>
  <si>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</si>
  <si>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</si>
  <si>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</si>
  <si>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</si>
  <si>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</si>
  <si>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</si>
  <si>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</si>
  <si>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</si>
  <si>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</si>
  <si>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</si>
  <si>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</si>
  <si>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</si>
  <si>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</si>
  <si>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</si>
  <si>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</si>
  <si>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</si>
  <si>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</si>
  <si>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</si>
  <si>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</si>
  <si>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</si>
  <si>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</si>
  <si>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</si>
  <si>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</si>
  <si>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</si>
  <si>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</si>
  <si>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</si>
  <si>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</si>
  <si>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</si>
  <si>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</si>
  <si>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</si>
  <si>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</si>
  <si>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</si>
  <si>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</si>
  <si>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</si>
  <si>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</si>
  <si>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</si>
  <si>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</si>
  <si>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</si>
  <si>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</si>
  <si>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</si>
  <si>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</si>
  <si>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</si>
  <si>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</si>
  <si>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</si>
  <si>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</si>
  <si>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</si>
  <si>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</si>
  <si>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</si>
  <si>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</si>
  <si>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</si>
  <si>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</si>
  <si>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</si>
  <si>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</si>
  <si>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</si>
  <si>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</si>
  <si>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</si>
  <si>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</si>
  <si>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</si>
  <si>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</si>
  <si>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</si>
  <si>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</si>
  <si>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</si>
  <si>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</si>
  <si>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</si>
  <si>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</si>
  <si>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</si>
  <si>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</si>
  <si>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</si>
  <si>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</si>
  <si>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</si>
  <si>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</si>
  <si>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</si>
  <si>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</si>
  <si>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</si>
  <si>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</si>
  <si>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</si>
  <si>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</si>
  <si>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</si>
  <si>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</si>
  <si>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</si>
  <si>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</si>
  <si>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</si>
  <si>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</si>
  <si>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</si>
  <si>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</si>
  <si>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</si>
  <si>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</si>
  <si>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</si>
  <si>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</si>
  <si>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</si>
  <si>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</si>
  <si>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</si>
  <si>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</si>
  <si>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</si>
  <si>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</si>
  <si>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</si>
  <si>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</si>
  <si>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</si>
  <si>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</si>
  <si>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</si>
  <si>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</si>
  <si>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</si>
  <si>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</si>
  <si>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</si>
  <si>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</si>
  <si>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</si>
  <si>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</si>
  <si>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</si>
  <si>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</si>
  <si>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</si>
  <si>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</si>
  <si>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</si>
  <si>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</si>
  <si>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</si>
  <si>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</si>
  <si>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</si>
  <si>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</si>
  <si>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</si>
  <si>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</si>
  <si>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</si>
  <si>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</si>
  <si>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</si>
  <si>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</si>
  <si>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</si>
  <si>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</si>
  <si>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</si>
  <si>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</si>
  <si>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</si>
  <si>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</si>
  <si>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</si>
  <si>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</si>
  <si>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</si>
  <si>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</si>
  <si>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</si>
  <si>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</si>
  <si>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</si>
  <si>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</si>
  <si>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</si>
  <si>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</si>
  <si>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</si>
  <si>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</si>
  <si>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</si>
  <si>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</si>
  <si>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</si>
  <si>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</si>
  <si>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</si>
  <si>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</si>
  <si>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</si>
  <si>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</si>
  <si>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</si>
  <si>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</si>
  <si>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</si>
  <si>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</si>
  <si>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</si>
  <si>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</si>
  <si>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</si>
  <si>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</si>
  <si>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</si>
  <si>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</si>
  <si>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</si>
  <si>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</si>
  <si>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</si>
  <si>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</si>
  <si>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</si>
  <si>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</si>
  <si>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</si>
  <si>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</si>
  <si>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</si>
  <si>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</si>
  <si>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</si>
  <si>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</si>
  <si>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</si>
  <si>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</si>
  <si>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</si>
  <si>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</si>
  <si>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</si>
  <si>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</si>
  <si>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</si>
  <si>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</si>
  <si>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</si>
  <si>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</si>
  <si>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</si>
  <si>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</si>
  <si>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</si>
  <si>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</si>
  <si>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</si>
  <si>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</si>
  <si>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</si>
  <si>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</si>
  <si>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</si>
  <si>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</si>
  <si>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</si>
  <si>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</si>
  <si>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</si>
  <si>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</si>
  <si>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</si>
  <si>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</si>
  <si>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</si>
  <si>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</si>
  <si>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</si>
  <si>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</si>
  <si>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</si>
  <si>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</si>
  <si>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</si>
  <si>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</si>
  <si>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</si>
  <si>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</si>
  <si>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</si>
  <si>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</si>
  <si>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</si>
  <si>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</si>
  <si>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</si>
  <si>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</si>
  <si>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</si>
  <si>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</si>
  <si>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</si>
  <si>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</si>
  <si>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</si>
  <si>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</si>
  <si>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</si>
  <si>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</si>
  <si>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</si>
  <si>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</si>
  <si>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</si>
  <si>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</si>
  <si>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</si>
  <si>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</si>
  <si>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</si>
  <si>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</si>
  <si>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</si>
  <si>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</si>
  <si>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</si>
  <si>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</si>
  <si>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</si>
  <si>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</si>
  <si>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</si>
  <si>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</si>
  <si>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</si>
  <si>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</si>
  <si>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</si>
  <si>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</si>
  <si>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</si>
  <si>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</si>
  <si>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</si>
  <si>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</si>
  <si>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</si>
  <si>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</si>
  <si>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</si>
  <si>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</si>
  <si>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</si>
  <si>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</si>
  <si>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</si>
  <si>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</si>
  <si>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</si>
  <si>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</si>
  <si>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</si>
  <si>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</si>
  <si>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</si>
  <si>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</si>
  <si>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</si>
  <si>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</si>
  <si>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</si>
  <si>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</si>
  <si>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</si>
  <si>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</si>
  <si>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</si>
  <si>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</si>
  <si>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</si>
  <si>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</si>
  <si>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</si>
  <si>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</si>
  <si>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</si>
  <si>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</si>
  <si>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</si>
  <si>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</si>
  <si>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</si>
  <si>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</si>
  <si>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</si>
  <si>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</si>
  <si>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</si>
  <si>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</si>
  <si>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</si>
  <si>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</si>
  <si>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</si>
  <si>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</si>
  <si>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</si>
  <si>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</si>
  <si>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</si>
  <si>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</si>
  <si>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</si>
  <si>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</si>
  <si>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</si>
  <si>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</si>
  <si>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</si>
  <si>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</si>
  <si>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</si>
  <si>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</si>
  <si>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</si>
  <si>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</si>
  <si>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</si>
  <si>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</si>
  <si>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</si>
  <si>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</si>
  <si>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</si>
  <si>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</si>
  <si>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</si>
  <si>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25/01/2023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</si>
  <si>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</si>
  <si>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</si>
  <si>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</si>
  <si>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</si>
  <si>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</si>
  <si>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</si>
  <si>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</si>
  <si>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</si>
  <si>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</si>
  <si>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</si>
  <si>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</si>
  <si>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</si>
  <si>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</si>
  <si>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</si>
  <si>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</si>
  <si>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</si>
  <si>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</si>
  <si>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</si>
  <si>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</si>
  <si>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</si>
  <si>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</si>
  <si>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</si>
  <si>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</si>
  <si>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</si>
  <si>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</si>
  <si>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</si>
  <si>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</si>
  <si>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</si>
  <si>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</si>
  <si>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</si>
  <si>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</si>
  <si>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</si>
  <si>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</si>
  <si>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</si>
  <si>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</si>
  <si>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</si>
  <si>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</si>
  <si>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</si>
  <si>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</si>
  <si>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</si>
  <si>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</si>
  <si>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</si>
  <si>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</si>
  <si>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</si>
  <si>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</si>
  <si>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</si>
  <si>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</si>
  <si>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</si>
  <si>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</si>
  <si>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</si>
  <si>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</si>
  <si>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</si>
  <si>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</si>
  <si>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</si>
  <si>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</si>
  <si>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</si>
  <si>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</si>
  <si>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</si>
  <si>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</si>
  <si>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</si>
  <si>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</si>
  <si>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</si>
  <si>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</si>
  <si>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</si>
  <si>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</si>
  <si>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</si>
  <si>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</si>
  <si>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</si>
  <si>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</si>
  <si>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</si>
  <si>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</si>
  <si>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</si>
  <si>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</si>
  <si>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</si>
  <si>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</si>
  <si>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</si>
  <si>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</si>
  <si>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</si>
  <si>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</si>
  <si>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</si>
  <si>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</si>
  <si>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</si>
  <si>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</si>
  <si>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</si>
  <si>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</si>
  <si>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</si>
  <si>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</si>
  <si>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</si>
  <si>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</si>
  <si>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</si>
  <si>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</si>
  <si>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</si>
  <si>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</si>
  <si>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</si>
  <si>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</si>
  <si>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</si>
  <si>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</si>
  <si>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</si>
  <si>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</si>
  <si>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</si>
  <si>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</si>
  <si>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</si>
  <si>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</si>
  <si>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</si>
  <si>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</si>
  <si>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</si>
  <si>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</si>
  <si>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</si>
  <si>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</si>
  <si>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</si>
  <si>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</si>
  <si>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</si>
  <si>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</si>
  <si>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</si>
  <si>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</si>
  <si>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</si>
  <si>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</si>
  <si>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</si>
  <si>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</si>
  <si>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</si>
  <si>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</si>
  <si>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</si>
  <si>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</si>
  <si>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</si>
  <si>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</si>
  <si>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</si>
  <si>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</si>
  <si>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</si>
  <si>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</si>
  <si>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</si>
  <si>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</si>
  <si>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</si>
  <si>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</si>
  <si>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</si>
  <si>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</si>
  <si>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</si>
  <si>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</si>
  <si>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</si>
  <si>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</si>
  <si>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</si>
  <si>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</si>
  <si>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</si>
  <si>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</si>
  <si>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</si>
  <si>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</si>
  <si>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</si>
  <si>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</si>
  <si>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</si>
  <si>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</si>
  <si>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</si>
  <si>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</si>
  <si>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</si>
  <si>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</si>
  <si>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</si>
  <si>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</si>
  <si>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</si>
  <si>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</si>
  <si>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</si>
  <si>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</si>
  <si>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</si>
  <si>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</si>
  <si>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</si>
  <si>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</si>
  <si>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</si>
  <si>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</si>
  <si>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</si>
  <si>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</si>
  <si>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</si>
  <si>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</si>
  <si>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</si>
  <si>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</si>
  <si>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</si>
  <si>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</si>
  <si>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</si>
  <si>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</si>
  <si>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</si>
  <si>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</si>
  <si>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</si>
  <si>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</si>
  <si>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</si>
  <si>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</si>
  <si>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</si>
  <si>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</si>
  <si>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</si>
  <si>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</si>
  <si>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</si>
  <si>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</si>
  <si>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</si>
  <si>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</si>
  <si>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</si>
  <si>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</si>
  <si>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</si>
  <si>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</si>
  <si>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</si>
  <si>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</si>
  <si>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</si>
  <si>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</si>
  <si>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</si>
  <si>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</si>
  <si>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</si>
  <si>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</si>
  <si>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</si>
  <si>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</si>
  <si>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</si>
  <si>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</si>
  <si>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</si>
  <si>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</si>
  <si>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</si>
  <si>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</si>
  <si>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</si>
  <si>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</si>
  <si>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</si>
  <si>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</si>
  <si>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</si>
  <si>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</si>
  <si>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</si>
  <si>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</si>
  <si>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</si>
  <si>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</si>
  <si>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</si>
  <si>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</si>
  <si>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</si>
  <si>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</si>
  <si>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</si>
  <si>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</si>
  <si>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</si>
  <si>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</si>
  <si>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</si>
  <si>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</si>
  <si>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</si>
  <si>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</si>
  <si>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</si>
  <si>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</si>
  <si>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</si>
  <si>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</si>
  <si>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</si>
  <si>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</si>
  <si>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</si>
  <si>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</si>
  <si>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</si>
  <si>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</si>
  <si>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</si>
  <si>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</si>
  <si>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</si>
  <si>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</si>
  <si>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</si>
  <si>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</si>
  <si>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</si>
  <si>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</si>
  <si>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</si>
  <si>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</si>
  <si>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</si>
  <si>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</si>
  <si>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</si>
  <si>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</si>
  <si>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</si>
  <si>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</si>
  <si>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</si>
  <si>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</si>
  <si>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</si>
  <si>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</si>
  <si>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</si>
  <si>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</si>
  <si>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</si>
  <si>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</si>
  <si>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</si>
  <si>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</si>
  <si>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</si>
  <si>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</si>
  <si>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</si>
  <si>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</si>
  <si>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</si>
  <si>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</si>
  <si>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</si>
  <si>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</si>
  <si>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</si>
  <si>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</si>
  <si>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</si>
  <si>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</si>
  <si>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</si>
  <si>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</si>
  <si>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</si>
  <si>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</si>
  <si>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</si>
  <si>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</si>
  <si>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</si>
  <si>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</si>
  <si>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</si>
  <si>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</si>
  <si>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</si>
  <si>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</si>
  <si>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</si>
  <si>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</si>
  <si>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</si>
  <si>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</si>
  <si>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</si>
  <si>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</si>
  <si>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</si>
  <si>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</si>
  <si>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</si>
  <si>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</si>
  <si>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</si>
  <si>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</si>
  <si>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</si>
  <si>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</si>
  <si>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</si>
  <si>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</si>
  <si>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</si>
  <si>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</si>
  <si>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</si>
  <si>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</si>
  <si>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</si>
  <si>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</si>
  <si>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</si>
  <si>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</si>
  <si>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</si>
  <si>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</si>
  <si>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</si>
  <si>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</si>
  <si>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</si>
  <si>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</si>
  <si>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</si>
  <si>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</si>
  <si>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</si>
  <si>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</si>
  <si>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</si>
  <si>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</si>
  <si>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</si>
  <si>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</si>
  <si>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</si>
  <si>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</si>
  <si>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</si>
  <si>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</si>
  <si>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</si>
  <si>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</si>
  <si>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</si>
  <si>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</si>
  <si>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</si>
  <si>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</si>
  <si>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</si>
  <si>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</si>
  <si>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</si>
  <si>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</si>
  <si>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</si>
  <si>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</si>
  <si>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</si>
  <si>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</si>
  <si>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</si>
  <si>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</si>
  <si>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</si>
  <si>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</si>
  <si>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</si>
  <si>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</si>
  <si>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</si>
  <si>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</si>
  <si>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</si>
  <si>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</si>
  <si>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</si>
  <si>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</si>
  <si>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</si>
  <si>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</si>
  <si>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</si>
  <si>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</si>
  <si>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</si>
  <si>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</si>
  <si>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</si>
  <si>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</si>
  <si>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</si>
  <si>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</si>
  <si>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</si>
  <si>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</si>
  <si>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</si>
  <si>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</si>
  <si>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</si>
  <si>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</si>
  <si>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</si>
  <si>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</si>
  <si>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</si>
  <si>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</si>
  <si>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</si>
  <si>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</si>
  <si>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</si>
  <si>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</si>
  <si>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</si>
  <si>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</si>
  <si>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</si>
  <si>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</si>
  <si>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</si>
  <si>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</si>
  <si>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</si>
  <si>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</si>
  <si>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</si>
  <si>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</si>
  <si>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</si>
  <si>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</si>
  <si>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</si>
  <si>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</si>
  <si>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</si>
  <si>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</si>
  <si>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</si>
  <si>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</si>
  <si>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</si>
  <si>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</si>
  <si>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</si>
  <si>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</si>
  <si>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</si>
  <si>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</si>
  <si>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</si>
  <si>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</si>
  <si>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</si>
  <si>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</si>
  <si>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</si>
  <si>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</si>
  <si>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</si>
  <si>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</si>
  <si>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</si>
  <si>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</si>
  <si>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</si>
  <si>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</si>
  <si>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</si>
  <si>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</si>
  <si>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</si>
  <si>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</si>
  <si>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</si>
  <si>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</si>
  <si>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</si>
  <si>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</si>
  <si>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</si>
  <si>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</si>
  <si>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</si>
  <si>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</si>
  <si>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</si>
  <si>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</si>
  <si>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</si>
  <si>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</si>
  <si>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</si>
  <si>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</si>
  <si>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</si>
  <si>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</si>
  <si>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</si>
  <si>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</si>
  <si>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</si>
  <si>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</si>
  <si>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</si>
  <si>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</si>
  <si>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</si>
  <si>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</si>
  <si>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</si>
  <si>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</si>
  <si>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</si>
  <si>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</si>
  <si>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</si>
  <si>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</si>
  <si>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</si>
  <si>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</si>
  <si>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</si>
  <si>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</si>
  <si>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</si>
  <si>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</si>
  <si>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</si>
  <si>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</si>
  <si>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</si>
  <si>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</si>
  <si>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</si>
  <si>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</si>
  <si>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</si>
  <si>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</si>
  <si>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</si>
  <si>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</si>
  <si>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</si>
  <si>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</si>
  <si>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</si>
  <si>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</si>
  <si>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</si>
  <si>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</si>
  <si>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</si>
  <si>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</si>
  <si>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</si>
  <si>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</si>
  <si>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</si>
  <si>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</si>
  <si>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</si>
  <si>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</si>
  <si>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</si>
  <si>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</si>
  <si>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</si>
  <si>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</si>
  <si>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</si>
  <si>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</si>
  <si>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</si>
  <si>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</si>
  <si>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</si>
  <si>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</si>
  <si>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</si>
  <si>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</si>
  <si>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</si>
  <si>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</si>
  <si>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</si>
  <si>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</si>
  <si>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</si>
  <si>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</si>
  <si>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</si>
  <si>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</si>
  <si>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</si>
  <si>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</si>
  <si>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</si>
  <si>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</si>
  <si>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</si>
  <si>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</si>
  <si>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</si>
  <si>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</si>
  <si>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</si>
  <si>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</si>
  <si>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</si>
  <si>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</si>
  <si>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</si>
  <si>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</si>
  <si>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</si>
  <si>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</si>
  <si>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</si>
  <si>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</si>
  <si>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</si>
  <si>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</si>
  <si>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</si>
  <si>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</si>
  <si>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</si>
  <si>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</si>
  <si>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</si>
  <si>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</si>
  <si>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</si>
  <si>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</si>
  <si>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</si>
  <si>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</si>
  <si>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</si>
  <si>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</si>
  <si>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</si>
  <si>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</si>
  <si>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</si>
  <si>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</si>
  <si>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</si>
  <si>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</si>
  <si>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</si>
  <si>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</si>
  <si>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</si>
  <si>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</si>
  <si>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</si>
  <si>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</si>
  <si>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</si>
  <si>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</si>
  <si>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</si>
  <si>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</si>
  <si>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</si>
  <si>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</si>
  <si>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</si>
  <si>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</si>
  <si>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</si>
  <si>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</si>
  <si>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</si>
  <si>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</si>
  <si>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</si>
  <si>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</si>
  <si>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</si>
  <si>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</si>
  <si>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</si>
  <si>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</si>
  <si>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</si>
  <si>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</si>
  <si>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</si>
  <si>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</si>
  <si>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</si>
  <si>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</si>
  <si>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</si>
  <si>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</si>
  <si>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</si>
  <si>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</si>
  <si>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</si>
  <si>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</si>
  <si>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</si>
  <si>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</si>
  <si>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</si>
  <si>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</si>
  <si>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</si>
  <si>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</si>
  <si>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</si>
  <si>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</si>
  <si>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</si>
  <si>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</si>
  <si>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</si>
  <si>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</si>
  <si>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</si>
  <si>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</si>
  <si>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</si>
  <si>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</si>
  <si>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</si>
  <si>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</si>
  <si>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</si>
  <si>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</si>
  <si>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</si>
  <si>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</si>
  <si>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</si>
  <si>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</si>
  <si>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</si>
  <si>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</si>
  <si>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</si>
  <si>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</si>
  <si>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</si>
  <si>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</si>
  <si>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</si>
  <si>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</si>
  <si>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</si>
  <si>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</si>
  <si>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</si>
  <si>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</si>
  <si>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</si>
  <si>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</si>
  <si>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</si>
  <si>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</si>
  <si>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</si>
  <si>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</si>
  <si>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</si>
  <si>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</si>
  <si>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</si>
  <si>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</si>
  <si>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</si>
  <si>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</si>
  <si>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</si>
  <si>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</si>
  <si>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</si>
  <si>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</si>
  <si>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</si>
  <si>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</si>
  <si>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</si>
  <si>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</si>
  <si>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</si>
  <si>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</si>
  <si>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</si>
  <si>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</si>
  <si>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</si>
  <si>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</si>
  <si>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</si>
  <si>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</si>
  <si>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</si>
  <si>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</si>
  <si>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</si>
  <si>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</si>
  <si>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</si>
  <si>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</si>
  <si>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</si>
  <si>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</si>
  <si>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</si>
  <si>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</si>
  <si>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</si>
  <si>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</si>
  <si>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</si>
  <si>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</si>
  <si>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</si>
  <si>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</si>
  <si>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</si>
  <si>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</si>
  <si>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</si>
  <si>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</si>
  <si>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</si>
  <si>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</si>
  <si>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</si>
  <si>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</si>
  <si>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</si>
  <si>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</si>
  <si>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</si>
  <si>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</si>
  <si>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</si>
  <si>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</si>
  <si>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</si>
  <si>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</si>
  <si>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</si>
  <si>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</si>
  <si>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</si>
  <si>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</si>
  <si>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</si>
  <si>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</si>
  <si>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</si>
  <si>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</si>
  <si>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</si>
  <si>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</si>
  <si>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</si>
  <si>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</si>
  <si>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</si>
  <si>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</si>
  <si>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</si>
  <si>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</si>
  <si>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</si>
  <si>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</si>
  <si>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</si>
  <si>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</si>
  <si>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</si>
  <si>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</si>
  <si>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</si>
  <si>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</si>
  <si>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</si>
  <si>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</si>
  <si>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</si>
  <si>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</si>
  <si>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</si>
  <si>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</si>
  <si>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</si>
  <si>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</si>
  <si>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</si>
  <si>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</si>
  <si>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</si>
  <si>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</si>
  <si>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</si>
  <si>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</si>
  <si>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</si>
  <si>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</si>
  <si>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</si>
  <si>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</si>
  <si>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</si>
  <si>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</si>
  <si>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</si>
  <si>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</si>
  <si>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</si>
  <si>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</si>
  <si>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</si>
  <si>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</si>
  <si>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</si>
  <si>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</si>
  <si>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</si>
  <si>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</si>
  <si>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</si>
  <si>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</si>
  <si>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</si>
  <si>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</si>
  <si>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</si>
  <si>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</si>
  <si>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</si>
  <si>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</si>
  <si>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</si>
  <si>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</si>
  <si>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</si>
  <si>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</si>
  <si>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</si>
  <si>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</si>
  <si>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</si>
  <si>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</si>
  <si>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</si>
  <si>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</si>
  <si>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</si>
  <si>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</si>
  <si>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</si>
  <si>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</si>
  <si>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</si>
  <si>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</si>
  <si>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</si>
  <si>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</si>
  <si>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</si>
  <si>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</si>
  <si>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</si>
  <si>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</si>
  <si>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</si>
  <si>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</si>
  <si>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</si>
  <si>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</si>
  <si>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</si>
  <si>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</si>
  <si>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</si>
  <si>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</si>
  <si>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</si>
  <si>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</si>
  <si>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</si>
  <si>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</si>
  <si>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</si>
  <si>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</si>
  <si>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</si>
  <si>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</si>
  <si>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</si>
  <si>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</si>
  <si>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</si>
  <si>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</si>
  <si>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</si>
  <si>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</si>
  <si>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</si>
  <si>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</si>
  <si>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</si>
  <si>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</si>
  <si>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</si>
  <si>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</si>
  <si>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</si>
  <si>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</si>
  <si>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</si>
  <si>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</si>
  <si>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</si>
  <si>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</si>
  <si>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</si>
  <si>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</si>
  <si>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</si>
  <si>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</si>
  <si>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</si>
  <si>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</si>
  <si>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</si>
  <si>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</si>
  <si>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</si>
  <si>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</si>
  <si>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</si>
  <si>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</si>
  <si>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</si>
  <si>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</si>
  <si>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</si>
  <si>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</si>
  <si>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</si>
  <si>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</si>
  <si>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</si>
  <si>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</si>
  <si>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</si>
  <si>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</si>
  <si>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</si>
  <si>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</si>
  <si>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</si>
  <si>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</si>
  <si>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</si>
  <si>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</si>
  <si>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</si>
  <si>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</si>
  <si>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</si>
  <si>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</si>
  <si>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</si>
  <si>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</si>
  <si>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</si>
  <si>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</si>
  <si>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</si>
  <si>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</si>
  <si>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</si>
  <si>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</si>
  <si>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</si>
  <si>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</si>
  <si>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</si>
  <si>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</si>
  <si>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</si>
  <si>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</si>
  <si>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</si>
  <si>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</si>
  <si>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</si>
  <si>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</si>
  <si>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</si>
  <si>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</si>
  <si>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</si>
  <si>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</si>
  <si>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</si>
  <si>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</si>
  <si>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</si>
  <si>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</si>
  <si>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</si>
  <si>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</si>
  <si>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</si>
  <si>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</si>
  <si>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</si>
  <si>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</si>
  <si>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</si>
  <si>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</si>
  <si>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</si>
  <si>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</si>
  <si>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</si>
  <si>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</si>
  <si>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</si>
  <si>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</si>
  <si>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</si>
  <si>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</si>
  <si>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</si>
  <si>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</si>
  <si>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</si>
  <si>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</si>
  <si>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</si>
  <si>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</si>
  <si>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</si>
  <si>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</si>
  <si>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</si>
  <si>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</si>
  <si>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</si>
  <si>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</si>
  <si>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</si>
  <si>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</si>
  <si>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</si>
  <si>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</si>
  <si>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</si>
  <si>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</si>
  <si>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</si>
  <si>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</si>
  <si>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</si>
  <si>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</si>
  <si>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</si>
  <si>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</si>
  <si>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</si>
  <si>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</si>
  <si>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</si>
  <si>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</si>
  <si>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</si>
  <si>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</si>
  <si>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</si>
  <si>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</si>
  <si>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</si>
  <si>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</si>
  <si>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</si>
  <si>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</si>
  <si>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</si>
  <si>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</si>
  <si>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</si>
  <si>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</si>
  <si>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</si>
  <si>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</si>
  <si>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</si>
  <si>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</si>
  <si>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</si>
  <si>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</si>
  <si>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</si>
  <si>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</si>
  <si>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</si>
  <si>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</si>
  <si>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</si>
  <si>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</si>
  <si>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</si>
  <si>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</si>
  <si>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</si>
  <si>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</si>
  <si>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</si>
  <si>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</si>
  <si>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</si>
  <si>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</si>
  <si>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</si>
  <si>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</si>
  <si>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</si>
  <si>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</si>
  <si>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</si>
  <si>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</si>
  <si>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</si>
  <si>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</si>
  <si>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</si>
  <si>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</si>
  <si>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</si>
  <si>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</si>
  <si>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</si>
  <si>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</si>
  <si>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</si>
  <si>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</si>
  <si>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</si>
  <si>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</si>
  <si>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</si>
  <si>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</si>
  <si>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</si>
  <si>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</si>
  <si>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</si>
  <si>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</si>
  <si>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</si>
  <si>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</si>
  <si>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</si>
  <si>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</si>
  <si>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</si>
  <si>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</si>
  <si>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</si>
  <si>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</si>
  <si>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</si>
  <si>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</si>
  <si>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</si>
  <si>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</si>
  <si>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</si>
  <si>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</si>
  <si>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</si>
  <si>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</si>
  <si>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</si>
  <si>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</si>
  <si>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</si>
  <si>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</si>
  <si>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</si>
  <si>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</si>
  <si>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</si>
  <si>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</si>
  <si>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</si>
  <si>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</si>
  <si>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</si>
  <si>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</si>
  <si>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</si>
  <si>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</si>
  <si>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</si>
  <si>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</si>
  <si>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</si>
  <si>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</si>
  <si>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</si>
  <si>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</si>
  <si>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</si>
  <si>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</si>
  <si>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</si>
  <si>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</si>
  <si>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</si>
  <si>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</si>
  <si>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</si>
  <si>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</si>
  <si>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</si>
  <si>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</si>
  <si>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</si>
  <si>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</si>
  <si>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</si>
  <si>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</si>
  <si>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</si>
  <si>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</si>
  <si>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</si>
  <si>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</si>
  <si>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</si>
  <si>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</si>
  <si>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</si>
  <si>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</si>
  <si>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</si>
  <si>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</si>
  <si>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</si>
  <si>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</si>
  <si>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</si>
  <si>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</si>
  <si>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</si>
  <si>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</si>
  <si>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</si>
  <si>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</si>
  <si>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</si>
  <si>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</si>
  <si>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</si>
  <si>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</si>
  <si>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</si>
  <si>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</si>
  <si>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</si>
  <si>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</si>
  <si>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</si>
  <si>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</si>
  <si>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</si>
  <si>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</si>
  <si>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</si>
  <si>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</si>
  <si>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</si>
  <si>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</si>
  <si>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</si>
  <si>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</si>
  <si>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</si>
  <si>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</si>
  <si>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</si>
  <si>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</si>
  <si>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</si>
  <si>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</si>
  <si>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</si>
  <si>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</si>
  <si>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</si>
  <si>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</si>
  <si>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</si>
  <si>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</si>
  <si>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</si>
  <si>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</si>
  <si>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</si>
  <si>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</si>
  <si>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</si>
  <si>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</si>
  <si>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</si>
  <si>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</si>
  <si>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</si>
  <si>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</si>
  <si>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</si>
  <si>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</si>
  <si>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</si>
  <si>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</si>
  <si>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</si>
  <si>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</si>
  <si>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</si>
  <si>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</si>
  <si>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</si>
  <si>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</si>
  <si>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</si>
  <si>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</si>
  <si>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</si>
  <si>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</si>
  <si>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</si>
  <si>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</si>
  <si>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</si>
  <si>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</si>
  <si>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</si>
  <si>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</si>
  <si>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</si>
  <si>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</si>
  <si>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</si>
  <si>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</si>
  <si>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</si>
  <si>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</si>
  <si>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</si>
  <si>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</si>
  <si>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</si>
  <si>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</si>
  <si>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</si>
  <si>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</si>
  <si>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</si>
  <si>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</si>
  <si>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</si>
  <si>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</si>
  <si>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</si>
  <si>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</si>
  <si>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</si>
  <si>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</si>
  <si>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</si>
  <si>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</si>
  <si>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</si>
  <si>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</si>
  <si>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</si>
  <si>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</si>
  <si>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</si>
  <si>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</si>
  <si>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</si>
  <si>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</si>
  <si>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</si>
  <si>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</si>
  <si>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</si>
  <si>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</si>
  <si>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</si>
  <si>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</si>
  <si>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</si>
  <si>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</si>
  <si>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</si>
  <si>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</si>
  <si>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</si>
  <si>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</si>
  <si>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</si>
  <si>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</si>
  <si>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</si>
  <si>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</si>
  <si>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</si>
  <si>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</si>
  <si>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</si>
  <si>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</si>
  <si>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</si>
  <si>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</si>
  <si>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</si>
  <si>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</si>
  <si>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</si>
  <si>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</si>
  <si>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</si>
  <si>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</si>
  <si>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</si>
  <si>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</si>
  <si>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</si>
  <si>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</si>
  <si>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</si>
  <si>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</si>
  <si>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</si>
  <si>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</si>
  <si>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</si>
  <si>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</si>
  <si>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</si>
  <si>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</si>
  <si>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</si>
  <si>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</si>
  <si>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</si>
  <si>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</si>
  <si>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</si>
  <si>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</si>
  <si>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</si>
  <si>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</si>
  <si>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</si>
  <si>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</si>
  <si>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</si>
  <si>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</si>
  <si>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</si>
  <si>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</si>
  <si>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</si>
  <si>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</si>
  <si>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</si>
  <si>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</si>
  <si>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</si>
  <si>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</si>
  <si>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</si>
  <si>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</si>
  <si>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</si>
  <si>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</si>
  <si>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</si>
  <si>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</si>
  <si>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</si>
  <si>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</si>
  <si>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</si>
  <si>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</si>
  <si>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</si>
  <si>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</si>
  <si>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</si>
  <si>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</si>
  <si>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</si>
  <si>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</si>
  <si>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</si>
  <si>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</si>
  <si>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</si>
  <si>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</si>
  <si>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</si>
  <si>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</si>
  <si>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</si>
  <si>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7524A215-90F7-4D41-A111-22CD658D218C</t>
  </si>
  <si>
    <t>RESULTADO</t>
  </si>
  <si>
    <t xml:space="preserve">DATOS </t>
  </si>
  <si>
    <t>0511-210590-101-2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</si>
  <si>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</si>
  <si>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</si>
  <si>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</si>
  <si>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</si>
  <si>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</si>
  <si>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</si>
  <si>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</si>
  <si>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</si>
  <si>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</si>
  <si>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</si>
  <si>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</si>
  <si>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</si>
  <si>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</si>
  <si>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</si>
  <si>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</si>
  <si>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</si>
  <si>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</si>
  <si>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</si>
  <si>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</si>
  <si>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</si>
  <si>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</si>
  <si>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</si>
  <si>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</si>
  <si>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</si>
  <si>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</si>
  <si>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</si>
  <si>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</si>
  <si>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</si>
  <si>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</si>
  <si>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</si>
  <si>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</si>
  <si>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</si>
  <si>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</si>
  <si>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</si>
  <si>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</si>
  <si>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</si>
  <si>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</si>
  <si>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</si>
  <si>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</si>
  <si>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</si>
  <si>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</si>
  <si>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06</t>
  </si>
  <si>
    <t>005441162</t>
  </si>
  <si>
    <t>MIRNA EMERITA ORELLANA DE MARTINEZ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</si>
  <si>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</si>
  <si>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</si>
  <si>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</si>
  <si>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</si>
  <si>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</si>
  <si>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</si>
  <si>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</si>
  <si>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</si>
  <si>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</si>
  <si>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</si>
  <si>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</si>
  <si>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</si>
  <si>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</si>
  <si>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</si>
  <si>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</si>
  <si>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</si>
  <si>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</si>
  <si>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</si>
  <si>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9EE8F5D6-9450-45F3-8CF7-D91788B54A20</t>
  </si>
  <si>
    <t>0614-160616-104-7</t>
  </si>
  <si>
    <t>SELLO RECEP</t>
  </si>
  <si>
    <t>2024DD8CFF59060E4BFFBE2B0EBAC795A3D6R0Q9</t>
  </si>
  <si>
    <t>ORELLANA VIDES MAURICIO ANIBAL</t>
  </si>
  <si>
    <t>06142602650082</t>
  </si>
  <si>
    <t>11</t>
  </si>
  <si>
    <t>TRINIDAD CASTILLO VICENTE ARTURO</t>
  </si>
  <si>
    <t>029342152</t>
  </si>
  <si>
    <t>RIVAS INTERIANO OSCAR HUMBERTO</t>
  </si>
  <si>
    <t>CASTILLO COLORADO GERSON UZZIEL</t>
  </si>
  <si>
    <t>022992702</t>
  </si>
  <si>
    <t>022024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</si>
  <si>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</si>
  <si>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</si>
  <si>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</si>
  <si>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</si>
  <si>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</si>
  <si>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</si>
  <si>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</si>
  <si>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</si>
  <si>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</si>
  <si>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</si>
  <si>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</si>
  <si>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</si>
  <si>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</si>
  <si>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</si>
  <si>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</si>
  <si>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</si>
  <si>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</si>
  <si>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</si>
  <si>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</si>
  <si>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04</t>
  </si>
  <si>
    <t>05</t>
  </si>
  <si>
    <t>07</t>
  </si>
  <si>
    <t>08</t>
  </si>
  <si>
    <t>09</t>
  </si>
  <si>
    <t>10</t>
  </si>
  <si>
    <t>15041RESIN010782020</t>
  </si>
  <si>
    <t>20SD00C</t>
  </si>
  <si>
    <t>15041RESIN765542021</t>
  </si>
  <si>
    <t>21BC000X</t>
  </si>
  <si>
    <t>29/01/2024</t>
  </si>
  <si>
    <t>22/01/2024</t>
  </si>
  <si>
    <t>15/01/2024</t>
  </si>
  <si>
    <t>08/01/2024</t>
  </si>
  <si>
    <t>12/02/2024</t>
  </si>
  <si>
    <t>06/02/2024</t>
  </si>
  <si>
    <t>05/02/2024</t>
  </si>
  <si>
    <t>19/02/2024</t>
  </si>
  <si>
    <t>26/02/2024</t>
  </si>
  <si>
    <t>27/02/2024</t>
  </si>
  <si>
    <t>04/03/2024</t>
  </si>
  <si>
    <t>11/03/2024</t>
  </si>
  <si>
    <t>12/03/2024</t>
  </si>
  <si>
    <t>13/03/2024</t>
  </si>
  <si>
    <t>18/03/2024</t>
  </si>
  <si>
    <t>01/04/2024</t>
  </si>
  <si>
    <t>02/04/2024</t>
  </si>
  <si>
    <t>08/04/2024</t>
  </si>
  <si>
    <t>15/04/2024</t>
  </si>
  <si>
    <t>22/04/2024</t>
  </si>
  <si>
    <t>24/04/2024</t>
  </si>
  <si>
    <t>29/04/2024</t>
  </si>
  <si>
    <t>02/05/2024</t>
  </si>
  <si>
    <t>06/05/2024</t>
  </si>
  <si>
    <t>13/05/2024</t>
  </si>
  <si>
    <t>20/05/2024</t>
  </si>
  <si>
    <t>27/05/2024</t>
  </si>
  <si>
    <t>1051</t>
  </si>
  <si>
    <t>933</t>
  </si>
  <si>
    <t>01/06/2024</t>
  </si>
  <si>
    <t>03/06/2024</t>
  </si>
  <si>
    <t>10/06/2024</t>
  </si>
  <si>
    <t>18/06/2024</t>
  </si>
  <si>
    <t>20/06/2024</t>
  </si>
  <si>
    <t>21/06/2024</t>
  </si>
  <si>
    <t>01/07/2024</t>
  </si>
  <si>
    <t>08/07/2024</t>
  </si>
  <si>
    <t>09/07/2024</t>
  </si>
  <si>
    <t>15/07/2024</t>
  </si>
  <si>
    <t>29/07/2024</t>
  </si>
  <si>
    <t>01/08/2024</t>
  </si>
  <si>
    <t>05/08/2024</t>
  </si>
  <si>
    <t>12/08/2024</t>
  </si>
  <si>
    <t>19/08/2024</t>
  </si>
  <si>
    <t>15015RESCR489112019</t>
  </si>
  <si>
    <t>19BC000F</t>
  </si>
  <si>
    <t>01/10/2024</t>
  </si>
  <si>
    <t>03/10/2024</t>
  </si>
  <si>
    <t>07/10/2024</t>
  </si>
  <si>
    <t>28/10/2024</t>
  </si>
  <si>
    <t>08/10/2024</t>
  </si>
  <si>
    <t>21/10/2024</t>
  </si>
  <si>
    <t>05/11/2024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</si>
</sst>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</numFmts>
  <fonts count="4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theme="6" tint="-0.249977111117893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16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11" fontId="0" fillId="12" borderId="0" xfId="0" applyNumberFormat="1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9" fontId="24" fillId="19" borderId="6" xfId="1" quotePrefix="1" applyNumberFormat="1" applyFont="1" applyFill="1" applyBorder="1" applyAlignment="1">
      <alignment horizontal="right"/>
    </xf>
    <xf numFmtId="49" fontId="11" fillId="6" borderId="6" xfId="0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49" fontId="0" fillId="5" borderId="0" xfId="0" applyNumberFormat="1" applyFill="1"/>
    <xf numFmtId="49" fontId="26" fillId="20" borderId="28" xfId="0" applyNumberFormat="1" applyFont="1" applyFill="1" applyBorder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11" fontId="0" fillId="26" borderId="0" xfId="0" applyNumberFormat="1" applyFill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7" fillId="30" borderId="0" xfId="0" applyNumberFormat="1" applyFont="1" applyFill="1"/>
    <xf numFmtId="0" fontId="27" fillId="0" borderId="0" xfId="0" applyFont="1"/>
    <xf numFmtId="0" fontId="19" fillId="13" borderId="21" xfId="0" applyFont="1" applyFill="1" applyBorder="1"/>
    <xf numFmtId="44" fontId="26" fillId="5" borderId="0" xfId="0" applyNumberFormat="1" applyFont="1" applyFill="1"/>
    <xf numFmtId="44" fontId="0" fillId="5" borderId="0" xfId="1" applyFont="1" applyFill="1"/>
    <xf numFmtId="0" fontId="38" fillId="0" borderId="0" xfId="0" applyFont="1"/>
    <xf numFmtId="0" fontId="39" fillId="0" borderId="0" xfId="0" applyFont="1"/>
    <xf numFmtId="0" fontId="39" fillId="0" borderId="38" xfId="0" applyFont="1" applyBorder="1"/>
    <xf numFmtId="44" fontId="39" fillId="0" borderId="38" xfId="1" applyFont="1" applyFill="1" applyBorder="1"/>
    <xf numFmtId="0" fontId="38" fillId="0" borderId="46" xfId="0" applyFont="1" applyBorder="1"/>
    <xf numFmtId="44" fontId="38" fillId="0" borderId="47" xfId="0" applyNumberFormat="1" applyFont="1" applyBorder="1"/>
    <xf numFmtId="0" fontId="38" fillId="0" borderId="48" xfId="0" applyFont="1" applyBorder="1"/>
    <xf numFmtId="44" fontId="39" fillId="0" borderId="0" xfId="0" applyNumberFormat="1" applyFont="1"/>
    <xf numFmtId="44" fontId="39" fillId="0" borderId="38" xfId="0" applyNumberFormat="1" applyFont="1" applyBorder="1"/>
    <xf numFmtId="0" fontId="39" fillId="0" borderId="38" xfId="1" applyNumberFormat="1" applyFont="1" applyFill="1" applyBorder="1"/>
    <xf numFmtId="0" fontId="27" fillId="0" borderId="25" xfId="1" applyNumberFormat="1" applyFont="1" applyFill="1" applyBorder="1"/>
    <xf numFmtId="0" fontId="40" fillId="14" borderId="0" xfId="0" applyFont="1" applyFill="1"/>
    <xf numFmtId="49" fontId="22" fillId="0" borderId="0" xfId="0" applyNumberFormat="1" applyFont="1"/>
    <xf numFmtId="44" fontId="11" fillId="31" borderId="6" xfId="1" applyFont="1" applyFill="1" applyBorder="1" applyAlignment="1">
      <alignment horizontal="right"/>
    </xf>
    <xf numFmtId="14" fontId="0" fillId="0" borderId="0" xfId="0" quotePrefix="1" applyNumberFormat="1"/>
    <xf numFmtId="14" fontId="7" fillId="2" borderId="6" xfId="0" applyNumberFormat="1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8" fillId="0" borderId="38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38" fillId="0" borderId="39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25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5" formatCode="d/m/yyyy"/>
    </dxf>
    <dxf>
      <numFmt numFmtId="19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19" formatCode="dd/mm/yyyy"/>
    </dxf>
    <dxf>
      <fill>
        <patternFill>
          <bgColor rgb="FFFF0000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11.png"/><Relationship Id="rId4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1181100" y="918881"/>
          <a:ext cx="3143250" cy="17576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1152524</xdr:colOff>
      <xdr:row>0</xdr:row>
      <xdr:rowOff>97491</xdr:rowOff>
    </xdr:from>
    <xdr:to>
      <xdr:col>4</xdr:col>
      <xdr:colOff>201144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>
        <a:xfrm>
          <a:off x="1152524" y="97491"/>
          <a:ext cx="321104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0</xdr:col>
      <xdr:colOff>952500</xdr:colOff>
      <xdr:row>36</xdr:row>
      <xdr:rowOff>66675</xdr:rowOff>
    </xdr:to>
    <xdr:sp macro="" textlink="">
      <xdr:nvSpPr>
        <xdr:cNvPr id="11" name="10 Rectángulo redondeado">
          <a:extLst>
            <a:ext uri="{FF2B5EF4-FFF2-40B4-BE49-F238E27FC236}">
              <a16:creationId xmlns="" xmlns:a16="http://schemas.microsoft.com/office/drawing/2014/main" id="{CCCD4268-972A-445D-A827-507A0B58FC68}"/>
            </a:ext>
          </a:extLst>
        </xdr:cNvPr>
        <xdr:cNvSpPr/>
      </xdr:nvSpPr>
      <xdr:spPr>
        <a:xfrm>
          <a:off x="0" y="0"/>
          <a:ext cx="952500" cy="5095875"/>
        </a:xfrm>
        <a:prstGeom prst="roundRect">
          <a:avLst/>
        </a:prstGeom>
        <a:solidFill>
          <a:sysClr val="windowText" lastClr="000000"/>
        </a:solidFill>
        <a:ln w="12700" cap="flat" cmpd="sng" algn="ctr">
          <a:noFill/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SV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0</xdr:col>
      <xdr:colOff>114300</xdr:colOff>
      <xdr:row>0</xdr:row>
      <xdr:rowOff>219075</xdr:rowOff>
    </xdr:from>
    <xdr:to>
      <xdr:col>0</xdr:col>
      <xdr:colOff>781143</xdr:colOff>
      <xdr:row>1</xdr:row>
      <xdr:rowOff>143005</xdr:rowOff>
    </xdr:to>
    <xdr:pic macro="[0]!chek_comp">
      <xdr:nvPicPr>
        <xdr:cNvPr id="12" name="11 Imagen">
          <a:extLst>
            <a:ext uri="{FF2B5EF4-FFF2-40B4-BE49-F238E27FC236}">
              <a16:creationId xmlns="" xmlns:a16="http://schemas.microsoft.com/office/drawing/2014/main" id="{FF844E9C-3BB9-479E-B395-588EAC28B3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190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85725</xdr:colOff>
      <xdr:row>7</xdr:row>
      <xdr:rowOff>9525</xdr:rowOff>
    </xdr:from>
    <xdr:to>
      <xdr:col>0</xdr:col>
      <xdr:colOff>866884</xdr:colOff>
      <xdr:row>22</xdr:row>
      <xdr:rowOff>19183</xdr:rowOff>
    </xdr:to>
    <xdr:pic macro="[0]!check_cont">
      <xdr:nvPicPr>
        <xdr:cNvPr id="13" name="12 Imagen">
          <a:extLst>
            <a:ext uri="{FF2B5EF4-FFF2-40B4-BE49-F238E27FC236}">
              <a16:creationId xmlns="" xmlns:a16="http://schemas.microsoft.com/office/drawing/2014/main" id="{1E106BA4-32CC-47D9-8837-B16B06708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1419225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104775</xdr:colOff>
      <xdr:row>22</xdr:row>
      <xdr:rowOff>133350</xdr:rowOff>
    </xdr:from>
    <xdr:to>
      <xdr:col>0</xdr:col>
      <xdr:colOff>847829</xdr:colOff>
      <xdr:row>27</xdr:row>
      <xdr:rowOff>57274</xdr:rowOff>
    </xdr:to>
    <xdr:pic macro="[0]!chek_declaracion">
      <xdr:nvPicPr>
        <xdr:cNvPr id="14" name="13 Imagen">
          <a:extLst>
            <a:ext uri="{FF2B5EF4-FFF2-40B4-BE49-F238E27FC236}">
              <a16:creationId xmlns="" xmlns:a16="http://schemas.microsoft.com/office/drawing/2014/main" id="{A0354439-B883-4424-931D-FB580828B8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2486025"/>
          <a:ext cx="743054" cy="88594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="" xmlns:a16="http://schemas.microsoft.com/office/drawing/2014/main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="" xmlns:a16="http://schemas.microsoft.com/office/drawing/2014/main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2</xdr:col>
      <xdr:colOff>457200</xdr:colOff>
      <xdr:row>21</xdr:row>
      <xdr:rowOff>133350</xdr:rowOff>
    </xdr:to>
    <xdr:sp macro="" textlink="">
      <xdr:nvSpPr>
        <xdr:cNvPr id="3" name="2 Rectángulo redondeado">
          <a:extLst>
            <a:ext uri="{FF2B5EF4-FFF2-40B4-BE49-F238E27FC236}">
              <a16:creationId xmlns="" xmlns:a16="http://schemas.microsoft.com/office/drawing/2014/main" id="{74D387FD-E143-47E8-BD5A-7AAA2C5533DD}"/>
            </a:ext>
          </a:extLst>
        </xdr:cNvPr>
        <xdr:cNvSpPr/>
      </xdr:nvSpPr>
      <xdr:spPr>
        <a:xfrm>
          <a:off x="0" y="0"/>
          <a:ext cx="1019175" cy="5086350"/>
        </a:xfrm>
        <a:prstGeom prst="round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SV" sz="1100"/>
        </a:p>
      </xdr:txBody>
    </xdr:sp>
    <xdr:clientData/>
  </xdr:twoCellAnchor>
  <xdr:twoCellAnchor editAs="oneCell">
    <xdr:from>
      <xdr:col>1</xdr:col>
      <xdr:colOff>0</xdr:colOff>
      <xdr:row>0</xdr:row>
      <xdr:rowOff>180975</xdr:rowOff>
    </xdr:from>
    <xdr:to>
      <xdr:col>2</xdr:col>
      <xdr:colOff>257268</xdr:colOff>
      <xdr:row>3</xdr:row>
      <xdr:rowOff>85855</xdr:rowOff>
    </xdr:to>
    <xdr:pic macro="[0]!chek_comp">
      <xdr:nvPicPr>
        <xdr:cNvPr id="4" name="3 Imagen">
          <a:extLst>
            <a:ext uri="{FF2B5EF4-FFF2-40B4-BE49-F238E27FC236}">
              <a16:creationId xmlns="" xmlns:a16="http://schemas.microsoft.com/office/drawing/2014/main" id="{11AFDA53-B64F-4C98-A2D8-2F9A8CD85B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80975"/>
          <a:ext cx="666843" cy="93358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</xdr:row>
      <xdr:rowOff>152400</xdr:rowOff>
    </xdr:from>
    <xdr:to>
      <xdr:col>2</xdr:col>
      <xdr:colOff>371584</xdr:colOff>
      <xdr:row>8</xdr:row>
      <xdr:rowOff>190633</xdr:rowOff>
    </xdr:to>
    <xdr:pic macro="[0]!check_cont">
      <xdr:nvPicPr>
        <xdr:cNvPr id="6" name="5 Imagen">
          <a:extLst>
            <a:ext uri="{FF2B5EF4-FFF2-40B4-BE49-F238E27FC236}">
              <a16:creationId xmlns="" xmlns:a16="http://schemas.microsoft.com/office/drawing/2014/main" id="{984A20AE-DD0A-42F0-8966-E0C643A8D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409700"/>
          <a:ext cx="781159" cy="95263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9</xdr:row>
      <xdr:rowOff>142875</xdr:rowOff>
    </xdr:from>
    <xdr:to>
      <xdr:col>2</xdr:col>
      <xdr:colOff>352539</xdr:colOff>
      <xdr:row>13</xdr:row>
      <xdr:rowOff>171582</xdr:rowOff>
    </xdr:to>
    <xdr:pic macro="[0]!chek_cfinal">
      <xdr:nvPicPr>
        <xdr:cNvPr id="7" name="6 Imagen">
          <a:extLst>
            <a:ext uri="{FF2B5EF4-FFF2-40B4-BE49-F238E27FC236}">
              <a16:creationId xmlns="" xmlns:a16="http://schemas.microsoft.com/office/drawing/2014/main" id="{46D74BB2-8E29-4166-BFDC-30946EFC2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2543175"/>
          <a:ext cx="819264" cy="94310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rincipal/Documents/Despacho%20Contable%20Rivas/documentos%20cesar/LIBROS%20DE%20IVA%20DESPACHO%202024/UNICA%20SERVICIOS/2024/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spacho rivas" refreshedDate="44878.820950347224" createdVersion="8" refreshedVersion="8" minRefreshableVersion="3" recordCount="1339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3" cacheId="2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la1" displayName="Tabla1" ref="A2:X4" totalsRowShown="0" headerRowDxfId="120">
  <tableColumns count="24">
    <tableColumn id="1" name="MES"/>
    <tableColumn id="2" name="FECHA"/>
    <tableColumn id="3" name="CLASE DE DOC"/>
    <tableColumn id="4" name="TIPO DE DOC"/>
    <tableColumn id="5" name="CORRELATIVO"/>
    <tableColumn id="6" name="NIT PROV"/>
    <tableColumn id="7" name="N PROVEEDOR"/>
    <tableColumn id="8" name="C. EXENTAS" dataCellStyle="Moneda"/>
    <tableColumn id="9" name="I. EXENTAS" dataCellStyle="Moneda"/>
    <tableColumn id="10" name="IMPOR EX" dataCellStyle="Moneda"/>
    <tableColumn id="11" name="C. GRAVADA" dataCellStyle="Moneda"/>
    <tableColumn id="12" name="INTER GRAVA" dataCellStyle="Moneda"/>
    <tableColumn id="13" name="IMPOR BIENES" dataCellStyle="Moneda"/>
    <tableColumn id="14" name="IMPOR SERV" dataCellStyle="Moneda"/>
    <tableColumn id="15" name="IVA" dataCellStyle="Moneda"/>
    <tableColumn id="16" name="TOTAL C." dataCellStyle="Moneda"/>
    <tableColumn id="20" name="DUI" dataDxfId="119" dataCellStyle="Moneda"/>
    <tableColumn id="23" name="TIPO DE OPERACION" dataDxfId="118" dataCellStyle="Moneda"/>
    <tableColumn id="24" name="CLASIFICACION" dataDxfId="117" dataCellStyle="Moneda"/>
    <tableColumn id="22" name="SECTOR" dataDxfId="116" dataCellStyle="Moneda"/>
    <tableColumn id="21" name="TIPO COSTO/GASTO" dataDxfId="115" dataCellStyle="Moneda"/>
    <tableColumn id="17" name="ANEXO 3"/>
    <tableColumn id="19" name="SERIE"/>
    <tableColumn id="18" name="PERCEPCIONES" dataDxfId="114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T5" totalsRowShown="0">
  <tableColumns count="20">
    <tableColumn id="19" name="MES"/>
    <tableColumn id="2" name="FECHA"/>
    <tableColumn id="3" name="CLASE DE DOC"/>
    <tableColumn id="4" name="TIPO DE DOC"/>
    <tableColumn id="5" name="N° DE RESOLUCION"/>
    <tableColumn id="6" name="SERIE "/>
    <tableColumn id="7" name="N° DOC"/>
    <tableColumn id="8" name="CONTROL"/>
    <tableColumn id="9" name="NIT DE CLIENTE" dataDxfId="112"/>
    <tableColumn id="10" name="NOMBRE DE CLIENTE"/>
    <tableColumn id="11" name="VENTA EXENTA"/>
    <tableColumn id="12" name="VENTA NO SUJETA"/>
    <tableColumn id="13" name="V. GRAVADA"/>
    <tableColumn id="14" name="D.FISCAL"/>
    <tableColumn id="15" name="V CTA DE 3"/>
    <tableColumn id="16" name="D. FISCAL A 3"/>
    <tableColumn id="17" name="VENTA TOTAL"/>
    <tableColumn id="20" name="DUI" dataDxfId="111" dataCellStyle="Moneda"/>
    <tableColumn id="18" name="ANEXO"/>
    <tableColumn id="1" name="SUCURSAL" dataDxfId="110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V780" totalsRowShown="0">
  <autoFilter ref="A2:V780">
    <filterColumn colId="0">
      <filters>
        <filter val="DICIEMBRE"/>
      </filters>
    </filterColumn>
  </autoFilter>
  <tableColumns count="22">
    <tableColumn id="1" name="MES"/>
    <tableColumn id="2" name="FECHA" dataDxfId="108"/>
    <tableColumn id="3" name="CLASE DE DOC"/>
    <tableColumn id="4" name="TIPO DE DOC"/>
    <tableColumn id="5" name="RESOLUCION"/>
    <tableColumn id="6" name="SERIE"/>
    <tableColumn id="7" name="CORRELTIVO"/>
    <tableColumn id="8" name="FINAL"/>
    <tableColumn id="9" name="CORRELTIVO2"/>
    <tableColumn id="10" name="FINAL3"/>
    <tableColumn id="11" name="VACIO"/>
    <tableColumn id="12" name="V EXENTA"/>
    <tableColumn id="13" name="VENTAS NO"/>
    <tableColumn id="14" name="V NO SUJETAS"/>
    <tableColumn id="15" name="V GRAVADAS" dataDxfId="107"/>
    <tableColumn id="16" name="EX IN CA"/>
    <tableColumn id="17" name="EX OUT CA"/>
    <tableColumn id="18" name="EX SERVICE"/>
    <tableColumn id="19" name="V ZONA FRAN"/>
    <tableColumn id="20" name="V CTA A 3ERO"/>
    <tableColumn id="21" name="TOTAL VENTA"/>
    <tableColumn id="22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7" name="Tabla6" displayName="Tabla6" ref="A1:J4" totalsRowCount="1" headerRowDxfId="106" headerRowBorderDxfId="105" tableBorderDxfId="104">
  <autoFilter ref="A1:J3"/>
  <tableColumns count="10">
    <tableColumn id="1" name="Mes" totalsRowLabel="Total" dataDxfId="103"/>
    <tableColumn id="10" name="NCR" dataDxfId="102"/>
    <tableColumn id="2" name="NIT Agente" dataDxfId="101"/>
    <tableColumn id="3" name="Fecha de emisión" dataDxfId="100" totalsRowDxfId="99"/>
    <tableColumn id="4" name="Tipo de documento" totalsRowFunction="sum" dataDxfId="98" totalsRowDxfId="97"/>
    <tableColumn id="5" name="Serie" totalsRowFunction="sum" dataDxfId="96" totalsRowDxfId="95"/>
    <tableColumn id="6" name="Número de documento" dataDxfId="94" totalsRowDxfId="93"/>
    <tableColumn id="7" name="Monto sujeto" totalsRowFunction="sum" dataDxfId="92" totalsRowDxfId="91" dataCellStyle="Moneda"/>
    <tableColumn id="13" name="Monto Retención 1%" totalsRowFunction="sum" dataDxfId="90" totalsRowDxfId="89" dataCellStyle="Moneda"/>
    <tableColumn id="8" name="ANEXO" totalsRowFunction="sum" dataDxfId="88" totalsRowDxfId="87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4" name="Tabla4" displayName="Tabla4" ref="A1:E5131" totalsRowShown="0">
  <autoFilter ref="A1:E5131"/>
  <tableColumns count="5">
    <tableColumn id="1" name="NIT" dataDxfId="82"/>
    <tableColumn id="2" name="PROVEEDOR"/>
    <tableColumn id="4" name="ITEMS" dataDxfId="81">
      <calculatedColumnFormula>Tabla4[[#This Row],[NIT]]</calculatedColumnFormula>
    </tableColumn>
    <tableColumn id="5" name="DIGITOS" dataDxfId="80">
      <calculatedColumnFormula>LEN(C2)</calculatedColumnFormula>
    </tableColumn>
    <tableColumn id="6" name="DOCU" dataDxfId="79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id="8" name="Tabla69" displayName="Tabla69" ref="A1:Q5" totalsRowCount="1" headerRowDxfId="78" headerRowBorderDxfId="77" tableBorderDxfId="76">
  <autoFilter ref="A1:Q4"/>
  <sortState ref="A2:Q3">
    <sortCondition ref="J1:J3"/>
  </sortState>
  <tableColumns count="17">
    <tableColumn id="1" name="Mes" totalsRowLabel="Total" dataDxfId="75"/>
    <tableColumn id="10" name="NCR" dataDxfId="74"/>
    <tableColumn id="2" name="NIT Agente" dataDxfId="73"/>
    <tableColumn id="18" name="Columna6"/>
    <tableColumn id="19" name="Columna7"/>
    <tableColumn id="16" name="Columna4" dataDxfId="72">
      <calculatedColumnFormula>VLOOKUP(Tabla69[[#This Row],[Columna5]],'[2]LIBRO '!$A$1:$B$1007,2,FALSE)</calculatedColumnFormula>
    </tableColumn>
    <tableColumn id="17" name="Columna5" dataDxfId="71">
      <calculatedColumnFormula>VLOOKUP(Tabla69[[#This Row],[NIT Agente]],Tabla4[#All],2,FALSE)</calculatedColumnFormula>
    </tableColumn>
    <tableColumn id="12" name="Columna2" dataDxfId="70" totalsRowDxfId="69">
      <calculatedColumnFormula>VLOOKUP(Tabla69[[#This Row],[Columna1]],'[2]LIBRO '!$A$1:$B$902,2,FALSE)</calculatedColumnFormula>
    </tableColumn>
    <tableColumn id="11" name="Columna1" dataDxfId="68">
      <calculatedColumnFormula>VLOOKUP(Tabla69[[#This Row],[NIT Agente]],Tabla4[#All],2,FALSE)</calculatedColumnFormula>
    </tableColumn>
    <tableColumn id="3" name="Fecha de emisión" dataDxfId="67"/>
    <tableColumn id="4" name="Tipo de documento" totalsRowFunction="sum" dataDxfId="66" totalsRowDxfId="65"/>
    <tableColumn id="5" name="Serie" totalsRowFunction="sum" dataDxfId="64" totalsRowDxfId="63"/>
    <tableColumn id="6" name="Número de documento" totalsRowFunction="sum" dataDxfId="62" totalsRowDxfId="61"/>
    <tableColumn id="7" name="Monto sujeto" totalsRowFunction="sum" dataDxfId="60" totalsRowDxfId="59" dataCellStyle="Moneda"/>
    <tableColumn id="13" name="Columna3" dataDxfId="58" totalsRowDxfId="57" dataCellStyle="Moneda"/>
    <tableColumn id="8" name="Monto Retención 1%" totalsRowFunction="sum" dataDxfId="56" totalsRowDxfId="55" dataCellStyle="Moneda"/>
    <tableColumn id="9" name="Número de anexo" dataDxfId="54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10" name="Tabla10" displayName="Tabla10" ref="A2:M4" totalsRowCount="1">
  <autoFilter ref="A2:M3"/>
  <tableColumns count="13">
    <tableColumn id="1" name="TIPO DE DOCUMENTO" totalsRowLabel="Total"/>
    <tableColumn id="2" name="NÚMERO DE NIT, DUI U OTRO DOCUMENTO  "/>
    <tableColumn id="3" name="NOMBRE, RAZÓN SOCIAL O DENOMINACIÓN"/>
    <tableColumn id="4" name="FECHA DE EMISIÓN DEL DOCUMENTO"/>
    <tableColumn id="5" name="NÚMERO DE SERIE DEL DOCUMENTO "/>
    <tableColumn id="6" name="NÚMERO DE DOCUMENTO "/>
    <tableColumn id="7" name="MONTO DE LA OPERACIÓN" totalsRowFunction="custom" dataDxfId="53" totalsRowDxfId="52" dataCellStyle="Moneda">
      <totalsRowFormula>SUBTOTAL(109,Tabla10[MONTO DE LA RETENCIÓN DEL IVA 13%])</totalsRowFormula>
    </tableColumn>
    <tableColumn id="8" name="MONTO DE LA RETENCIÓN DEL IVA 13%" totalsRowFunction="sum" totalsRowDxfId="51" dataCellStyle="Moneda"/>
    <tableColumn id="9" name="TIPO DE OPERACIÓN (Renta)"/>
    <tableColumn id="10" name="CLASIFICACIÓN _x000a_(Renta)"/>
    <tableColumn id="11" name="SECTOR _x000a_(Renta)"/>
    <tableColumn id="12" name="TIPO DE COSTO/GASTO _x000a_(Renta)"/>
    <tableColumn id="13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9" name="Tabla9" displayName="Tabla9" ref="A2:W9" totalsRowCount="1" headerRowDxfId="50" dataDxfId="49" headerRowCellStyle="Moneda" dataCellStyle="Moneda">
  <autoFilter ref="A2:W8"/>
  <tableColumns count="23">
    <tableColumn id="1" name="DOMICILIADO" totalsRowLabel="Total"/>
    <tableColumn id="2" name="CODIGO DE PAÍS "/>
    <tableColumn id="3" name="APELLIDOS, NOMBRES; RAZON O DENOMINACIÓN SOCIAL "/>
    <tableColumn id="4" name="NIT/NIF"/>
    <tableColumn id="5" name="DUI "/>
    <tableColumn id="6" name="CÓDIGO DE INGRESO "/>
    <tableColumn id="7" name="MONTO DEVENGADO " totalsRowFunction="sum" dataDxfId="48" totalsRowDxfId="47" dataCellStyle="Moneda"/>
    <tableColumn id="8" name="MONTO DEVENGADO POR BONIFICACIONES Y GRATIFICACIONES " totalsRowFunction="sum" dataDxfId="46" totalsRowDxfId="45" dataCellStyle="Moneda"/>
    <tableColumn id="9" name="IMPUESTO RETENIDO " totalsRowFunction="sum" dataDxfId="44" totalsRowDxfId="43" dataCellStyle="Moneda"/>
    <tableColumn id="10" name="AGUINALDO EXENTO " totalsRowFunction="sum" dataDxfId="42" totalsRowDxfId="41" dataCellStyle="Moneda"/>
    <tableColumn id="11" name="AGUINALDO GRAVADO " totalsRowFunction="sum" dataDxfId="40" totalsRowDxfId="39" dataCellStyle="Moneda"/>
    <tableColumn id="12" name="AFP" totalsRowFunction="sum" dataDxfId="38" totalsRowDxfId="37" dataCellStyle="Moneda"/>
    <tableColumn id="13" name="ISSS" totalsRowFunction="sum" dataDxfId="36" totalsRowDxfId="35" dataCellStyle="Moneda"/>
    <tableColumn id="14" name="INPEP" totalsRowFunction="sum" dataDxfId="34" totalsRowDxfId="33" dataCellStyle="Moneda"/>
    <tableColumn id="15" name="IPSFA" totalsRowFunction="sum" dataDxfId="32" totalsRowDxfId="31" dataCellStyle="Moneda"/>
    <tableColumn id="16" name="CEFAFA" totalsRowFunction="sum" dataDxfId="30" totalsRowDxfId="29" dataCellStyle="Moneda"/>
    <tableColumn id="17" name="BIENESTAR MAGISTERIAL" totalsRowFunction="sum" dataDxfId="28" totalsRowDxfId="27" dataCellStyle="Moneda"/>
    <tableColumn id="18" name="ISSS IVM " totalsRowFunction="sum" dataDxfId="26" totalsRowDxfId="25" dataCellStyle="Moneda"/>
    <tableColumn id="19" name="TIPO DE OPERACIÓN (Renta)" totalsRowDxfId="24"/>
    <tableColumn id="20" name="CLASIFICACIÓN _x000a_(Renta)" dataDxfId="23" totalsRowDxfId="22" dataCellStyle="Moneda"/>
    <tableColumn id="21" name="SECTOR _x000a_(Renta)" dataDxfId="21" totalsRowDxfId="20" dataCellStyle="Moneda"/>
    <tableColumn id="22" name="TIPO DE COSTO/GASTO _x000a_(Renta)" dataDxfId="19" totalsRowDxfId="18" dataCellStyle="Moneda"/>
    <tableColumn id="23" name="PERIODO" dataDxfId="17" totalsRowDxfId="16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5" name="Tabla7" displayName="Tabla7" ref="D3:G19" totalsRowShown="0" headerRowDxfId="15" dataDxfId="13" headerRowBorderDxfId="14" tableBorderDxfId="12" totalsRowBorderDxfId="11">
  <tableColumns count="4">
    <tableColumn id="1" name="Columna1" dataDxfId="10"/>
    <tableColumn id="2" name="DICIEMBRE" dataDxfId="9" dataCellStyle="Moneda"/>
    <tableColumn id="3" name="SUMAS" dataDxfId="8">
      <calculatedColumnFormula>IFERROR(+E1+E2-E3,"")</calculatedColumnFormula>
    </tableColumn>
    <tableColumn id="4" name="Columna2" dataDxfId="7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id="6" name="Tabla911" displayName="Tabla911" ref="H3:I6" totalsRowShown="0" headerRowDxfId="6" dataDxfId="4" headerRowBorderDxfId="5" tableBorderDxfId="3" totalsRowBorderDxfId="2">
  <autoFilter ref="H3:I6"/>
  <tableColumns count="2">
    <tableColumn id="1" name="MANDAMIENTOS" dataDxfId="1"/>
    <tableColumn id="2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3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4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7030A0"/>
  </sheetPr>
  <dimension ref="B1:XFD38"/>
  <sheetViews>
    <sheetView showGridLines="0" zoomScaleNormal="100" zoomScaleSheetLayoutView="85" workbookViewId="0">
      <selection activeCell="M5" sqref="M5"/>
    </sheetView>
  </sheetViews>
  <sheetFormatPr baseColWidth="10" defaultColWidth="11.42578125" defaultRowHeight="15" x14ac:dyDescent="0.25"/>
  <cols>
    <col min="1" max="1" width="11.42578125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196" t="s">
        <v>10197</v>
      </c>
      <c r="H2" s="196"/>
      <c r="I2" s="196"/>
      <c r="J2" s="196"/>
      <c r="K2" s="196"/>
    </row>
    <row r="3" spans="2:41 16384:16384" x14ac:dyDescent="0.25">
      <c r="B3" s="22" t="s">
        <v>17</v>
      </c>
      <c r="D3" s="45" t="s">
        <v>8492</v>
      </c>
      <c r="G3" s="127" t="s">
        <v>10198</v>
      </c>
      <c r="H3" s="128" t="s">
        <v>10199</v>
      </c>
      <c r="I3" s="129"/>
      <c r="J3" s="129"/>
      <c r="K3" s="129"/>
      <c r="L3" s="129">
        <f>LEN(H3)</f>
        <v>36</v>
      </c>
      <c r="AL3" s="124" t="s">
        <v>10176</v>
      </c>
      <c r="AM3" s="124" t="s">
        <v>10177</v>
      </c>
      <c r="AN3" s="124" t="s">
        <v>10178</v>
      </c>
      <c r="AO3" s="124" t="s">
        <v>10179</v>
      </c>
      <c r="XFD3" t="s">
        <v>8492</v>
      </c>
    </row>
    <row r="4" spans="2:41 16384:16384" x14ac:dyDescent="0.25">
      <c r="B4" s="22" t="s">
        <v>2</v>
      </c>
      <c r="D4" s="44" t="s">
        <v>9008</v>
      </c>
      <c r="G4" s="130" t="s">
        <v>10200</v>
      </c>
      <c r="H4" s="129" t="str">
        <f>SUBSTITUTE(H3,"-","")</f>
        <v>7524A21590F74D41A11122CD658D218C</v>
      </c>
      <c r="I4" s="129"/>
      <c r="J4" s="129"/>
      <c r="K4" s="129"/>
      <c r="L4" s="129">
        <f t="shared" ref="L4:L8" si="0">LEN(H4)</f>
        <v>32</v>
      </c>
      <c r="AL4" s="124" t="s">
        <v>10180</v>
      </c>
      <c r="AM4" s="124" t="s">
        <v>10181</v>
      </c>
      <c r="AN4" s="124" t="s">
        <v>10182</v>
      </c>
      <c r="AO4" s="124" t="s">
        <v>10183</v>
      </c>
      <c r="XFD4" t="s">
        <v>8487</v>
      </c>
    </row>
    <row r="5" spans="2:41 16384:16384" x14ac:dyDescent="0.25">
      <c r="B5" s="22" t="s">
        <v>3</v>
      </c>
      <c r="D5" s="25" t="s">
        <v>7706</v>
      </c>
      <c r="G5" s="129"/>
      <c r="H5" s="129"/>
      <c r="I5" s="129"/>
      <c r="J5" s="129"/>
      <c r="K5" s="129"/>
      <c r="L5" s="129">
        <f t="shared" si="0"/>
        <v>0</v>
      </c>
      <c r="AL5" s="124" t="s">
        <v>10184</v>
      </c>
      <c r="AM5" s="124" t="s">
        <v>10185</v>
      </c>
      <c r="AN5" s="124" t="s">
        <v>10186</v>
      </c>
      <c r="AO5" s="124" t="s">
        <v>10187</v>
      </c>
      <c r="XFD5" t="s">
        <v>8488</v>
      </c>
    </row>
    <row r="6" spans="2:41 16384:16384" ht="15" customHeight="1" x14ac:dyDescent="0.25">
      <c r="B6" s="22" t="s">
        <v>4</v>
      </c>
      <c r="D6" s="25" t="s">
        <v>0</v>
      </c>
      <c r="G6" s="129"/>
      <c r="H6" s="129"/>
      <c r="I6" s="129"/>
      <c r="J6" s="129"/>
      <c r="K6" s="129"/>
      <c r="L6" s="129">
        <f t="shared" si="0"/>
        <v>0</v>
      </c>
      <c r="AL6" s="124" t="s">
        <v>10191</v>
      </c>
      <c r="AM6" s="124" t="s">
        <v>10203</v>
      </c>
      <c r="AN6" s="124" t="s">
        <v>10189</v>
      </c>
      <c r="AO6" s="124" t="s">
        <v>10190</v>
      </c>
      <c r="XFD6" t="s">
        <v>8489</v>
      </c>
    </row>
    <row r="7" spans="2:41 16384:16384" x14ac:dyDescent="0.25">
      <c r="B7" s="22" t="s">
        <v>5</v>
      </c>
      <c r="D7" s="42"/>
      <c r="G7" s="127" t="s">
        <v>10201</v>
      </c>
      <c r="H7" s="129" t="s">
        <v>10202</v>
      </c>
      <c r="I7" s="129"/>
      <c r="J7" s="129"/>
      <c r="K7" s="129"/>
      <c r="L7" s="129">
        <f t="shared" si="0"/>
        <v>17</v>
      </c>
      <c r="AL7" s="124" t="s">
        <v>10203</v>
      </c>
      <c r="AM7" s="124" t="s">
        <v>10188</v>
      </c>
      <c r="AN7" s="124" t="s">
        <v>10192</v>
      </c>
      <c r="AO7" s="124" t="s">
        <v>10193</v>
      </c>
      <c r="XFD7" t="s">
        <v>8491</v>
      </c>
    </row>
    <row r="8" spans="2:41 16384:16384" x14ac:dyDescent="0.25">
      <c r="B8" s="22" t="s">
        <v>6</v>
      </c>
      <c r="D8" s="123" t="s">
        <v>3382</v>
      </c>
      <c r="G8" s="130" t="s">
        <v>10200</v>
      </c>
      <c r="H8" s="129" t="str">
        <f>SUBSTITUTE(H7,"-","")</f>
        <v>05112105901012</v>
      </c>
      <c r="I8" s="129"/>
      <c r="J8" s="129"/>
      <c r="K8" s="129"/>
      <c r="L8" s="129">
        <f t="shared" si="0"/>
        <v>14</v>
      </c>
      <c r="AL8" s="124" t="s">
        <v>10188</v>
      </c>
      <c r="AM8" s="124"/>
      <c r="AN8" s="124" t="s">
        <v>10203</v>
      </c>
      <c r="AO8" s="124" t="s">
        <v>10194</v>
      </c>
      <c r="XFD8" t="s">
        <v>8490</v>
      </c>
    </row>
    <row r="9" spans="2:41 16384:16384" x14ac:dyDescent="0.25">
      <c r="B9" s="22" t="s">
        <v>70</v>
      </c>
      <c r="D9" s="101" t="str">
        <f>IFERROR(IF(D8&lt;&gt;"",VLOOKUP(D8,Tabla4[#All],2,0),IF(D19&lt;&gt;0,VLOOKUP(D19,Tabla4[#All],2,0),0)),"")</f>
        <v>SUMER, S.A. DE C.V.</v>
      </c>
      <c r="AL9" s="124"/>
      <c r="AM9" s="124"/>
      <c r="AN9" s="124" t="s">
        <v>10188</v>
      </c>
      <c r="AO9" s="124" t="s">
        <v>10195</v>
      </c>
      <c r="XFD9" t="s">
        <v>9016</v>
      </c>
    </row>
    <row r="10" spans="2:41 16384:16384" x14ac:dyDescent="0.25">
      <c r="B10" s="22" t="s">
        <v>7</v>
      </c>
      <c r="D10" s="102"/>
      <c r="F10" s="2"/>
      <c r="G10" s="94">
        <f>D13*0.0955</f>
        <v>0</v>
      </c>
      <c r="AL10" s="124"/>
      <c r="AM10" s="124"/>
      <c r="AN10" s="124"/>
      <c r="AO10" s="124" t="s">
        <v>10196</v>
      </c>
      <c r="XFD10" t="s">
        <v>9017</v>
      </c>
    </row>
    <row r="11" spans="2:41 16384:16384" x14ac:dyDescent="0.25">
      <c r="B11" s="22" t="s">
        <v>8</v>
      </c>
      <c r="D11" s="102">
        <v>0</v>
      </c>
      <c r="F11" s="2"/>
      <c r="G11" s="94">
        <f>D13*0.09</f>
        <v>0</v>
      </c>
      <c r="AL11" s="124"/>
      <c r="AM11" s="124"/>
      <c r="AN11" s="124"/>
      <c r="AO11" s="124" t="s">
        <v>10203</v>
      </c>
      <c r="XFD11" t="s">
        <v>9018</v>
      </c>
    </row>
    <row r="12" spans="2:41 16384:16384" x14ac:dyDescent="0.25">
      <c r="B12" s="22" t="s">
        <v>9</v>
      </c>
      <c r="D12" s="102">
        <v>0</v>
      </c>
      <c r="F12" s="2"/>
      <c r="AL12" s="124"/>
      <c r="AM12" s="124"/>
      <c r="AN12" s="124"/>
      <c r="AO12" s="124" t="s">
        <v>10188</v>
      </c>
      <c r="XFD12" t="s">
        <v>9019</v>
      </c>
    </row>
    <row r="13" spans="2:41 16384:16384" x14ac:dyDescent="0.25">
      <c r="B13" s="22" t="s">
        <v>10</v>
      </c>
      <c r="D13" s="103"/>
      <c r="F13" s="14"/>
      <c r="G13" s="2"/>
      <c r="AL13" s="124"/>
      <c r="AM13" s="124"/>
      <c r="AN13" s="124"/>
      <c r="AO13" s="124"/>
      <c r="XFD13" t="s">
        <v>9020</v>
      </c>
    </row>
    <row r="14" spans="2:41 16384:16384" x14ac:dyDescent="0.25">
      <c r="B14" s="22" t="s">
        <v>11</v>
      </c>
      <c r="D14" s="102">
        <v>0</v>
      </c>
      <c r="F14" s="2"/>
      <c r="XFD14" t="s">
        <v>9021</v>
      </c>
    </row>
    <row r="15" spans="2:41 16384:16384" x14ac:dyDescent="0.25">
      <c r="B15" s="22" t="s">
        <v>13</v>
      </c>
      <c r="D15" s="103">
        <v>0</v>
      </c>
      <c r="F15" s="2"/>
    </row>
    <row r="16" spans="2:41 16384:16384" x14ac:dyDescent="0.25">
      <c r="B16" s="22" t="s">
        <v>12</v>
      </c>
      <c r="D16" s="102">
        <v>0</v>
      </c>
      <c r="F16" s="2"/>
    </row>
    <row r="17" spans="2:6" x14ac:dyDescent="0.25">
      <c r="B17" s="22" t="s">
        <v>14</v>
      </c>
      <c r="D17" s="102">
        <f>+(D16++D15+D14+D13)*0.13</f>
        <v>0</v>
      </c>
      <c r="F17" s="2"/>
    </row>
    <row r="18" spans="2:6" x14ac:dyDescent="0.25">
      <c r="B18" s="22" t="s">
        <v>15</v>
      </c>
      <c r="D18" s="102">
        <f>+SUBTOTAL(9,D10,D11,D12,D13,D14,D15,D16,D17)</f>
        <v>0</v>
      </c>
      <c r="F18" s="2"/>
    </row>
    <row r="19" spans="2:6" x14ac:dyDescent="0.25">
      <c r="B19" s="22" t="s">
        <v>7943</v>
      </c>
      <c r="D19" s="123"/>
    </row>
    <row r="20" spans="2:6" x14ac:dyDescent="0.25">
      <c r="B20" s="22" t="s">
        <v>10172</v>
      </c>
      <c r="D20" s="126" t="s">
        <v>10180</v>
      </c>
    </row>
    <row r="21" spans="2:6" x14ac:dyDescent="0.25">
      <c r="B21" s="22" t="s">
        <v>10173</v>
      </c>
      <c r="D21" s="126" t="s">
        <v>7868</v>
      </c>
    </row>
    <row r="22" spans="2:6" x14ac:dyDescent="0.25">
      <c r="B22" s="22" t="s">
        <v>10174</v>
      </c>
      <c r="D22" s="126" t="s">
        <v>7868</v>
      </c>
    </row>
    <row r="23" spans="2:6" x14ac:dyDescent="0.25">
      <c r="B23" s="22" t="s">
        <v>10175</v>
      </c>
      <c r="D23" s="126" t="s">
        <v>10187</v>
      </c>
      <c r="F23" s="2"/>
    </row>
    <row r="24" spans="2:6" x14ac:dyDescent="0.25">
      <c r="B24" s="22" t="s">
        <v>16</v>
      </c>
      <c r="D24" s="123" t="s">
        <v>8045</v>
      </c>
    </row>
    <row r="25" spans="2:6" x14ac:dyDescent="0.25">
      <c r="B25" s="22" t="s">
        <v>68</v>
      </c>
      <c r="D25" s="106">
        <v>0</v>
      </c>
      <c r="F25" s="2"/>
    </row>
    <row r="26" spans="2:6" ht="15.75" thickBot="1" x14ac:dyDescent="0.3">
      <c r="B26" s="22" t="s">
        <v>7873</v>
      </c>
      <c r="D26" s="43">
        <v>0</v>
      </c>
      <c r="F26" s="2"/>
    </row>
    <row r="27" spans="2:6" x14ac:dyDescent="0.25">
      <c r="F27" s="2"/>
    </row>
    <row r="37" spans="4:7" x14ac:dyDescent="0.25">
      <c r="D37" s="197"/>
      <c r="E37" s="197"/>
      <c r="F37" s="197"/>
    </row>
    <row r="38" spans="4:7" x14ac:dyDescent="0.25">
      <c r="D38" s="139" t="str">
        <f>D8&amp;D19</f>
        <v>05112105901012</v>
      </c>
      <c r="E38" s="41"/>
      <c r="F38" s="129"/>
      <c r="G38" s="137">
        <f>LEN(D38)</f>
        <v>14</v>
      </c>
    </row>
  </sheetData>
  <mergeCells count="2">
    <mergeCell ref="G2:K2"/>
    <mergeCell ref="D37:F37"/>
  </mergeCells>
  <phoneticPr fontId="8" type="noConversion"/>
  <dataValidations count="8">
    <dataValidation type="decimal" allowBlank="1" showInputMessage="1" showErrorMessage="1" errorTitle="Error de ingreso" error="Los datos ingresados no son validos solo se aceptan numeros" sqref="D11:D16">
      <formula1>0</formula1>
      <formula2>10000000</formula2>
    </dataValidation>
    <dataValidation type="list" allowBlank="1" showInputMessage="1" showErrorMessage="1" sqref="D6">
      <formula1>"03,05,12"</formula1>
    </dataValidation>
    <dataValidation type="list" allowBlank="1" showInputMessage="1" showErrorMessage="1" sqref="D3">
      <formula1>$XFD$3:$XFD$14</formula1>
    </dataValidation>
    <dataValidation type="list" allowBlank="1" showInputMessage="1" showErrorMessage="1" sqref="D20">
      <formula1>$AL$4:$AL$8</formula1>
    </dataValidation>
    <dataValidation type="list" allowBlank="1" showInputMessage="1" showErrorMessage="1" sqref="D21">
      <formula1>$AM$4:$AM$7</formula1>
    </dataValidation>
    <dataValidation type="list" allowBlank="1" showInputMessage="1" showErrorMessage="1" sqref="D22">
      <formula1>$AN$4:$AN$9</formula1>
    </dataValidation>
    <dataValidation type="list" allowBlank="1" showInputMessage="1" showErrorMessage="1" sqref="D23">
      <formula1>$AO$4:$AO$12</formula1>
    </dataValidation>
    <dataValidation type="list" allowBlank="1" showInputMessage="1" errorTitle="Error de ingreso" error="Los datos ingresados no son validos solo se aceptan numeros" sqref="D10">
      <formula1>$G$10:$G$11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1" t="s">
        <v>17</v>
      </c>
      <c r="B1" s="52" t="s">
        <v>8948</v>
      </c>
      <c r="C1" s="52" t="s">
        <v>8947</v>
      </c>
      <c r="D1" s="52" t="s">
        <v>8493</v>
      </c>
      <c r="E1" s="52"/>
      <c r="F1" s="52" t="s">
        <v>2</v>
      </c>
      <c r="G1" s="52" t="s">
        <v>3</v>
      </c>
      <c r="H1" s="52" t="s">
        <v>4</v>
      </c>
      <c r="I1" s="52" t="s">
        <v>8506</v>
      </c>
      <c r="J1" s="52"/>
      <c r="K1" s="52"/>
      <c r="L1" s="52"/>
      <c r="M1" s="52" t="s">
        <v>5</v>
      </c>
      <c r="N1" s="52" t="s">
        <v>6</v>
      </c>
      <c r="O1" s="52"/>
      <c r="P1" s="52" t="s">
        <v>70</v>
      </c>
      <c r="Q1" s="54" t="s">
        <v>7</v>
      </c>
      <c r="R1" s="54" t="s">
        <v>8</v>
      </c>
      <c r="S1" s="54" t="s">
        <v>9</v>
      </c>
      <c r="T1" s="54" t="s">
        <v>10</v>
      </c>
      <c r="U1" s="54" t="s">
        <v>11</v>
      </c>
      <c r="V1" s="54" t="s">
        <v>13</v>
      </c>
      <c r="W1" s="54" t="s">
        <v>12</v>
      </c>
      <c r="X1" s="54" t="s">
        <v>14</v>
      </c>
      <c r="Y1" s="54" t="s">
        <v>15</v>
      </c>
      <c r="Z1" s="54" t="s">
        <v>7943</v>
      </c>
      <c r="AA1" s="52" t="s">
        <v>16</v>
      </c>
      <c r="AB1" s="52" t="s">
        <v>68</v>
      </c>
      <c r="AC1" s="53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8924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3" t="s">
        <v>8507</v>
      </c>
      <c r="L2" s="63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1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8884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3" t="s">
        <v>8507</v>
      </c>
      <c r="L3" s="63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1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8884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3" t="s">
        <v>8507</v>
      </c>
      <c r="L4" s="63" t="s">
        <v>7868</v>
      </c>
      <c r="M4">
        <v>441</v>
      </c>
      <c r="N4" t="s">
        <v>8945</v>
      </c>
      <c r="O4" t="str">
        <f t="shared" si="4"/>
        <v>06140802181017</v>
      </c>
      <c r="P4" t="s">
        <v>8946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1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8944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3" t="s">
        <v>8507</v>
      </c>
      <c r="L5" s="63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1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8848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3" t="s">
        <v>8507</v>
      </c>
      <c r="L6" s="63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1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8878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3" t="s">
        <v>8507</v>
      </c>
      <c r="L7" s="63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1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8851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3" t="s">
        <v>8507</v>
      </c>
      <c r="L8" s="63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1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8878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3" t="s">
        <v>8507</v>
      </c>
      <c r="L9" s="63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1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8917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3" t="s">
        <v>8507</v>
      </c>
      <c r="L10" s="63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1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8917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3" t="s">
        <v>8507</v>
      </c>
      <c r="L11" s="63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1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8917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3" t="s">
        <v>8507</v>
      </c>
      <c r="L12" s="63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1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8917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3" t="s">
        <v>8507</v>
      </c>
      <c r="L13" s="63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1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8938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3" t="s">
        <v>8507</v>
      </c>
      <c r="L14" s="63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1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8915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3" t="s">
        <v>8507</v>
      </c>
      <c r="L15" s="63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1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8943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3" t="s">
        <v>8507</v>
      </c>
      <c r="L16" s="63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1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8911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3" t="s">
        <v>8507</v>
      </c>
      <c r="L17" s="63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1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8878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3" t="s">
        <v>8507</v>
      </c>
      <c r="L18" s="63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1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8879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3" t="s">
        <v>8507</v>
      </c>
      <c r="L19" s="63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1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8879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3" t="s">
        <v>8507</v>
      </c>
      <c r="L20" s="63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1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8919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3" t="s">
        <v>8507</v>
      </c>
      <c r="L21" s="63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1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8880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3" t="s">
        <v>8507</v>
      </c>
      <c r="L22" s="63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1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8880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3" t="s">
        <v>8507</v>
      </c>
      <c r="L23" s="63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1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8880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3" t="s">
        <v>8507</v>
      </c>
      <c r="L24" s="63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1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8918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3" t="s">
        <v>8507</v>
      </c>
      <c r="L25" s="63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1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8918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3" t="s">
        <v>8507</v>
      </c>
      <c r="L26" s="63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1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8918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3" t="s">
        <v>8507</v>
      </c>
      <c r="L27" s="63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1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8918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3" t="s">
        <v>8507</v>
      </c>
      <c r="L28" s="63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1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8918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3" t="s">
        <v>8507</v>
      </c>
      <c r="L29" s="63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1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8914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3" t="s">
        <v>8507</v>
      </c>
      <c r="L30" s="63" t="s">
        <v>7868</v>
      </c>
      <c r="M30">
        <v>2482</v>
      </c>
      <c r="N30" t="s">
        <v>8935</v>
      </c>
      <c r="O30" t="str">
        <f t="shared" si="4"/>
        <v>06141802881201</v>
      </c>
      <c r="P30" t="s">
        <v>8936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1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8914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3" t="s">
        <v>8507</v>
      </c>
      <c r="L31" s="63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1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8882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3" t="s">
        <v>8507</v>
      </c>
      <c r="L32" s="63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1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3" t="s">
        <v>8507</v>
      </c>
      <c r="L33" s="63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1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8882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3" t="s">
        <v>8507</v>
      </c>
      <c r="L34" s="63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1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8917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3" t="s">
        <v>8507</v>
      </c>
      <c r="L35" s="63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1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8917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3" t="s">
        <v>8507</v>
      </c>
      <c r="L36" s="63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1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8883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3" t="s">
        <v>8507</v>
      </c>
      <c r="L37" s="63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1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8884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3" t="s">
        <v>8507</v>
      </c>
      <c r="L38" s="63" t="s">
        <v>7868</v>
      </c>
      <c r="M38">
        <v>13418077</v>
      </c>
      <c r="N38" t="s">
        <v>8940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1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8884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3" t="s">
        <v>8507</v>
      </c>
      <c r="L39" s="63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1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8884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3" t="s">
        <v>8507</v>
      </c>
      <c r="L40" s="63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1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8884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3" t="s">
        <v>8507</v>
      </c>
      <c r="L41" s="63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1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8884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3" t="s">
        <v>8507</v>
      </c>
      <c r="L42" s="63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1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8884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3" t="s">
        <v>8507</v>
      </c>
      <c r="L43" s="63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1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8884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3" t="s">
        <v>8507</v>
      </c>
      <c r="L44" s="63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1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8939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3" t="s">
        <v>8507</v>
      </c>
      <c r="L45" s="63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1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8938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3" t="s">
        <v>8507</v>
      </c>
      <c r="L46" s="63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1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8938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3" t="s">
        <v>8507</v>
      </c>
      <c r="L47" s="63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1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8916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3" t="s">
        <v>8507</v>
      </c>
      <c r="L48" s="63" t="s">
        <v>7868</v>
      </c>
      <c r="M48">
        <v>11010474</v>
      </c>
      <c r="N48" t="s">
        <v>8937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1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8916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3" t="s">
        <v>8507</v>
      </c>
      <c r="L49" s="63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1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8916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3" t="s">
        <v>8507</v>
      </c>
      <c r="L50" s="63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1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8915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3" t="s">
        <v>8507</v>
      </c>
      <c r="L51" s="63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1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8915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3" t="s">
        <v>8507</v>
      </c>
      <c r="L52" s="63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1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8915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3" t="s">
        <v>8507</v>
      </c>
      <c r="L53" s="63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1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8851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3" t="s">
        <v>8507</v>
      </c>
      <c r="L54" s="63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1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8851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3" t="s">
        <v>8507</v>
      </c>
      <c r="L55" s="63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1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8851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3" t="s">
        <v>8507</v>
      </c>
      <c r="L56" s="63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1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8851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3" t="s">
        <v>8507</v>
      </c>
      <c r="L57" s="63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1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8851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3" t="s">
        <v>8507</v>
      </c>
      <c r="L58" s="63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1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8828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3" t="s">
        <v>8507</v>
      </c>
      <c r="L59" s="63" t="s">
        <v>7868</v>
      </c>
      <c r="M59">
        <v>2338</v>
      </c>
      <c r="N59" t="s">
        <v>8935</v>
      </c>
      <c r="O59" t="str">
        <f t="shared" si="4"/>
        <v>06141802881201</v>
      </c>
      <c r="P59" t="s">
        <v>8936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1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8829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3" t="s">
        <v>8507</v>
      </c>
      <c r="L60" s="63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1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8829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3" t="s">
        <v>8507</v>
      </c>
      <c r="L61" s="63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1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8934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3" t="s">
        <v>8507</v>
      </c>
      <c r="L62" s="63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1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8848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3" t="s">
        <v>8507</v>
      </c>
      <c r="L63" s="63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1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8830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3" t="s">
        <v>8507</v>
      </c>
      <c r="L64" s="63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1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8847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3" t="s">
        <v>8507</v>
      </c>
      <c r="L65" s="63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1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8836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3" t="s">
        <v>8507</v>
      </c>
      <c r="L66" s="63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1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8836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3" t="s">
        <v>8507</v>
      </c>
      <c r="L67" s="63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1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3" t="s">
        <v>8507</v>
      </c>
      <c r="L68" s="63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1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3" t="s">
        <v>8507</v>
      </c>
      <c r="L69" s="63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1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3" t="s">
        <v>8507</v>
      </c>
      <c r="L70" s="63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1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3" t="s">
        <v>8507</v>
      </c>
      <c r="L71" s="63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1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3" t="s">
        <v>8507</v>
      </c>
      <c r="L72" s="63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1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3" t="s">
        <v>8507</v>
      </c>
      <c r="L73" s="63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1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8923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3" t="s">
        <v>8507</v>
      </c>
      <c r="L74" s="63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1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8922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3" t="s">
        <v>8507</v>
      </c>
      <c r="L75" s="63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1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8921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3" t="s">
        <v>8507</v>
      </c>
      <c r="L76" s="63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1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8920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3" t="s">
        <v>8507</v>
      </c>
      <c r="L77" s="63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1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8913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3" t="s">
        <v>8507</v>
      </c>
      <c r="L78" s="63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1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8912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3" t="s">
        <v>8507</v>
      </c>
      <c r="L79" s="63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1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8911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3" t="s">
        <v>8507</v>
      </c>
      <c r="L80" s="63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1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8878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3" t="s">
        <v>8507</v>
      </c>
      <c r="L81" s="63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1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8879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3" t="s">
        <v>8507</v>
      </c>
      <c r="L82" s="63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1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8919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3" t="s">
        <v>8507</v>
      </c>
      <c r="L83" s="63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1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8919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3" t="s">
        <v>8507</v>
      </c>
      <c r="L84" s="63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1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8919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3" t="s">
        <v>8507</v>
      </c>
      <c r="L85" s="63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1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8919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3" t="s">
        <v>8507</v>
      </c>
      <c r="L86" s="63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1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8919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3" t="s">
        <v>8507</v>
      </c>
      <c r="L87" s="63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1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8919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3" t="s">
        <v>8507</v>
      </c>
      <c r="L88" s="63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1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8919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3" t="s">
        <v>8507</v>
      </c>
      <c r="L89" s="63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1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8880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3" t="s">
        <v>8507</v>
      </c>
      <c r="L90" s="63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1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8881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3" t="s">
        <v>8507</v>
      </c>
      <c r="L91" s="63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1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8881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3" t="s">
        <v>8507</v>
      </c>
      <c r="L92" s="63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1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8881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3" t="s">
        <v>8507</v>
      </c>
      <c r="L93" s="63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1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8918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3" t="s">
        <v>8507</v>
      </c>
      <c r="L94" s="63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1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8918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3" t="s">
        <v>8507</v>
      </c>
      <c r="L95" s="63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1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8914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3" t="s">
        <v>8507</v>
      </c>
      <c r="L96" s="63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1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8917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3" t="s">
        <v>8507</v>
      </c>
      <c r="L97" s="63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1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8883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3" t="s">
        <v>8507</v>
      </c>
      <c r="L98" s="63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1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8884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3" t="s">
        <v>8507</v>
      </c>
      <c r="L99" s="63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1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8884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3" t="s">
        <v>8507</v>
      </c>
      <c r="L100" s="63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1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8884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3" t="s">
        <v>8507</v>
      </c>
      <c r="L101" s="63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1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8916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3" t="s">
        <v>8507</v>
      </c>
      <c r="L102" s="63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1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8916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3" t="s">
        <v>8507</v>
      </c>
      <c r="L103" s="63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1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8915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3" t="s">
        <v>8507</v>
      </c>
      <c r="L104" s="63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1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8915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3" t="s">
        <v>8507</v>
      </c>
      <c r="L105" s="63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1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8851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3" t="s">
        <v>8507</v>
      </c>
      <c r="L106" s="63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1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8851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3" t="s">
        <v>8507</v>
      </c>
      <c r="L107" s="63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1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3" t="s">
        <v>8507</v>
      </c>
      <c r="L108" s="63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1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8830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3" t="s">
        <v>8507</v>
      </c>
      <c r="L109" s="63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1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8830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3" t="s">
        <v>8507</v>
      </c>
      <c r="L110" s="63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1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3" t="s">
        <v>8507</v>
      </c>
      <c r="L111" s="63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1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8834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3" t="s">
        <v>8507</v>
      </c>
      <c r="L112" s="63" t="s">
        <v>7868</v>
      </c>
      <c r="M112">
        <v>1549</v>
      </c>
      <c r="N112" t="s">
        <v>8872</v>
      </c>
      <c r="O112" t="str">
        <f t="shared" si="9"/>
        <v>06141203201065</v>
      </c>
      <c r="P112" t="s">
        <v>8873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1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3" t="s">
        <v>8507</v>
      </c>
      <c r="L113" s="63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1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3" t="s">
        <v>8507</v>
      </c>
      <c r="L114" s="63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1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8841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3" t="s">
        <v>8507</v>
      </c>
      <c r="L115" s="63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1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8851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3" t="s">
        <v>8507</v>
      </c>
      <c r="L116" s="63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1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8851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3" t="s">
        <v>8507</v>
      </c>
      <c r="L117" s="63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1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8851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3" t="s">
        <v>8507</v>
      </c>
      <c r="L118" s="63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1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8851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3" t="s">
        <v>8507</v>
      </c>
      <c r="L119" s="63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1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8851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3" t="s">
        <v>8507</v>
      </c>
      <c r="L120" s="63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1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8836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3" t="s">
        <v>8507</v>
      </c>
      <c r="L121" s="63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1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8836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3" t="s">
        <v>8507</v>
      </c>
      <c r="L122" s="63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1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8851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3" t="s">
        <v>8507</v>
      </c>
      <c r="L123" s="63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1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8871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3" t="s">
        <v>8507</v>
      </c>
      <c r="L124" s="63" t="s">
        <v>7868</v>
      </c>
      <c r="M124">
        <v>8</v>
      </c>
      <c r="N124" t="s">
        <v>8866</v>
      </c>
      <c r="O124" t="str">
        <f t="shared" si="9"/>
        <v>12051405761016</v>
      </c>
      <c r="P124" t="s">
        <v>8867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1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8851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3" t="s">
        <v>8507</v>
      </c>
      <c r="L125" s="63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1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8828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3" t="s">
        <v>8507</v>
      </c>
      <c r="L126" s="63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1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8829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3" t="s">
        <v>8507</v>
      </c>
      <c r="L127" s="63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1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8829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3" t="s">
        <v>8507</v>
      </c>
      <c r="L128" s="63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1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8830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3" t="s">
        <v>8507</v>
      </c>
      <c r="L129" s="63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1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8830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3" t="s">
        <v>8507</v>
      </c>
      <c r="L130" s="63" t="s">
        <v>7868</v>
      </c>
      <c r="M130">
        <v>45972</v>
      </c>
      <c r="O130" t="str">
        <f t="shared" si="9"/>
        <v>018991736</v>
      </c>
      <c r="P130" t="s">
        <v>8870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8869</v>
      </c>
      <c r="AA130" s="111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8830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3" t="s">
        <v>8507</v>
      </c>
      <c r="L131" s="63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1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8831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3" t="s">
        <v>8507</v>
      </c>
      <c r="L132" s="63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1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8832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3" t="s">
        <v>8507</v>
      </c>
      <c r="L133" s="63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1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8832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3" t="s">
        <v>8507</v>
      </c>
      <c r="L134" s="63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1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8833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3" t="s">
        <v>8507</v>
      </c>
      <c r="L135" s="63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1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8834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3" t="s">
        <v>8507</v>
      </c>
      <c r="L136" s="63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1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8834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3" t="s">
        <v>8507</v>
      </c>
      <c r="L137" s="63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1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8834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3" t="s">
        <v>8507</v>
      </c>
      <c r="L138" s="63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1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8834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3" t="s">
        <v>8507</v>
      </c>
      <c r="L139" s="63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1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8835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3" t="s">
        <v>8507</v>
      </c>
      <c r="L140" s="63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1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8835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3" t="s">
        <v>8507</v>
      </c>
      <c r="L141" s="63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1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8836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3" t="s">
        <v>8507</v>
      </c>
      <c r="L142" s="63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1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8836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3" t="s">
        <v>8507</v>
      </c>
      <c r="L143" s="63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1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8836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3" t="s">
        <v>8507</v>
      </c>
      <c r="L144" s="63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1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8836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3" t="s">
        <v>8507</v>
      </c>
      <c r="L145" s="63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1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8837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3" t="s">
        <v>8507</v>
      </c>
      <c r="L146" s="63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1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8837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3" t="s">
        <v>8507</v>
      </c>
      <c r="L147" s="63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1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8868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3" t="s">
        <v>8507</v>
      </c>
      <c r="L148" s="63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1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8839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3" t="s">
        <v>8507</v>
      </c>
      <c r="L149" s="63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1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8839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3" t="s">
        <v>8507</v>
      </c>
      <c r="L150" s="63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1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8839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3" t="s">
        <v>8507</v>
      </c>
      <c r="L151" s="63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1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8839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3" t="s">
        <v>8507</v>
      </c>
      <c r="L152" s="63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1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8839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3" t="s">
        <v>8507</v>
      </c>
      <c r="L153" s="63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1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8839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3" t="s">
        <v>8507</v>
      </c>
      <c r="L154" s="63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1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8840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3" t="s">
        <v>8507</v>
      </c>
      <c r="L155" s="63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1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8840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3" t="s">
        <v>8507</v>
      </c>
      <c r="L156" s="63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1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8840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3" t="s">
        <v>8507</v>
      </c>
      <c r="L157" s="63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1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8840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3" t="s">
        <v>8507</v>
      </c>
      <c r="L158" s="63" t="s">
        <v>7868</v>
      </c>
      <c r="M158">
        <v>11</v>
      </c>
      <c r="N158" t="s">
        <v>8866</v>
      </c>
      <c r="O158" t="str">
        <f t="shared" si="14"/>
        <v>12051405761016</v>
      </c>
      <c r="P158" t="s">
        <v>8867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1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8845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3" t="s">
        <v>8507</v>
      </c>
      <c r="L159" s="63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1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8845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3" t="s">
        <v>8507</v>
      </c>
      <c r="L160" s="63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1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8841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3" t="s">
        <v>8507</v>
      </c>
      <c r="L161" s="63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1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8842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3" t="s">
        <v>8507</v>
      </c>
      <c r="L162" s="63" t="s">
        <v>7868</v>
      </c>
      <c r="M162">
        <v>28248</v>
      </c>
      <c r="N162" t="s">
        <v>8864</v>
      </c>
      <c r="O162" t="str">
        <f t="shared" si="14"/>
        <v>06141808121063</v>
      </c>
      <c r="P162" t="s">
        <v>8865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1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8863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3" t="s">
        <v>8507</v>
      </c>
      <c r="L163" s="63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1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8844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3" t="s">
        <v>8507</v>
      </c>
      <c r="L164" s="63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1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3" t="s">
        <v>8507</v>
      </c>
      <c r="L165" s="63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1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3" t="s">
        <v>8507</v>
      </c>
      <c r="L166" s="63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1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3" t="s">
        <v>8507</v>
      </c>
      <c r="L167" s="63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1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3" t="s">
        <v>8507</v>
      </c>
      <c r="L168" s="63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1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3" t="s">
        <v>8507</v>
      </c>
      <c r="L169" s="63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1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3" t="s">
        <v>8507</v>
      </c>
      <c r="L170" s="63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1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8862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3" t="s">
        <v>8507</v>
      </c>
      <c r="L171" s="63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1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3" t="s">
        <v>8507</v>
      </c>
      <c r="L172" s="63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1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3" t="s">
        <v>8507</v>
      </c>
      <c r="L173" s="63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1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3" t="s">
        <v>8507</v>
      </c>
      <c r="L174" s="63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1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8851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3" t="s">
        <v>8507</v>
      </c>
      <c r="L175" s="63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1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8829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3" t="s">
        <v>8507</v>
      </c>
      <c r="L176" s="63" t="s">
        <v>7868</v>
      </c>
      <c r="M176">
        <v>490</v>
      </c>
      <c r="N176" t="s">
        <v>8849</v>
      </c>
      <c r="O176" t="str">
        <f t="shared" si="14"/>
        <v>03021608841022</v>
      </c>
      <c r="P176" t="s">
        <v>8850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1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8829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3" t="s">
        <v>8507</v>
      </c>
      <c r="L177" s="63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1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8829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3" t="s">
        <v>8507</v>
      </c>
      <c r="L178" s="63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1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8848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3" t="s">
        <v>8507</v>
      </c>
      <c r="L179" s="63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1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8830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3" t="s">
        <v>8507</v>
      </c>
      <c r="L180" s="63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1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8830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3" t="s">
        <v>8507</v>
      </c>
      <c r="L181" s="63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1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8831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3" t="s">
        <v>8507</v>
      </c>
      <c r="L182" s="63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1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8831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3" t="s">
        <v>8507</v>
      </c>
      <c r="L183" s="63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1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8831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3" t="s">
        <v>8507</v>
      </c>
      <c r="L184" s="63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1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8831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3" t="s">
        <v>8507</v>
      </c>
      <c r="L185" s="63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1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8831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3" t="s">
        <v>8507</v>
      </c>
      <c r="L186" s="63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1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8831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3" t="s">
        <v>8507</v>
      </c>
      <c r="L187" s="63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1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8832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3" t="s">
        <v>8507</v>
      </c>
      <c r="L188" s="63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1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8832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3" t="s">
        <v>8507</v>
      </c>
      <c r="L189" s="63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1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8847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3" t="s">
        <v>8507</v>
      </c>
      <c r="L190" s="63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1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8847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3" t="s">
        <v>8507</v>
      </c>
      <c r="L191" s="63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1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8847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3" t="s">
        <v>8507</v>
      </c>
      <c r="L192" s="63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1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8833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3" t="s">
        <v>8507</v>
      </c>
      <c r="L193" s="63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1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8833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3" t="s">
        <v>8507</v>
      </c>
      <c r="L194" s="63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1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8836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3" t="s">
        <v>8507</v>
      </c>
      <c r="L195" s="63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1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8836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3" t="s">
        <v>8507</v>
      </c>
      <c r="L196" s="63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1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8836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3" t="s">
        <v>8507</v>
      </c>
      <c r="L197" s="63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1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8836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3" t="s">
        <v>8507</v>
      </c>
      <c r="L198" s="63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1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8836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3" t="s">
        <v>8507</v>
      </c>
      <c r="L199" s="63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1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8836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3" t="s">
        <v>8507</v>
      </c>
      <c r="L200" s="63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1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8836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3" t="s">
        <v>8507</v>
      </c>
      <c r="L201" s="63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1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8836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3" t="s">
        <v>8507</v>
      </c>
      <c r="L202" s="63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1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8837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3" t="s">
        <v>8507</v>
      </c>
      <c r="L203" s="63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1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8838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3" t="s">
        <v>8507</v>
      </c>
      <c r="L204" s="63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1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8838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3" t="s">
        <v>8507</v>
      </c>
      <c r="L205" s="63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1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8839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3" t="s">
        <v>8507</v>
      </c>
      <c r="L206" s="63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1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8846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3" t="s">
        <v>8507</v>
      </c>
      <c r="L207" s="63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1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8846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3" t="s">
        <v>8507</v>
      </c>
      <c r="L208" s="63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1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8846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3" t="s">
        <v>8507</v>
      </c>
      <c r="L209" s="63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1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8846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3" t="s">
        <v>8507</v>
      </c>
      <c r="L210" s="63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1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8845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3" t="s">
        <v>8507</v>
      </c>
      <c r="L211" s="63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1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8845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3" t="s">
        <v>8507</v>
      </c>
      <c r="L212" s="63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1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8845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3" t="s">
        <v>8507</v>
      </c>
      <c r="L213" s="63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1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8845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3" t="s">
        <v>8507</v>
      </c>
      <c r="L214" s="63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1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8841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3" t="s">
        <v>8507</v>
      </c>
      <c r="L215" s="63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1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8844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3" t="s">
        <v>8507</v>
      </c>
      <c r="L216" s="63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1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8844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3" t="s">
        <v>8507</v>
      </c>
      <c r="L217" s="63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1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3" t="s">
        <v>8507</v>
      </c>
      <c r="L218" s="63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1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3" t="s">
        <v>8507</v>
      </c>
      <c r="L219" s="63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1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3" t="s">
        <v>8507</v>
      </c>
      <c r="L220" s="63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1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3" t="s">
        <v>8507</v>
      </c>
      <c r="L221" s="63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1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3" t="s">
        <v>8507</v>
      </c>
      <c r="L222" s="63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1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8843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3" t="s">
        <v>8507</v>
      </c>
      <c r="L223" s="63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1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8843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3" t="s">
        <v>8507</v>
      </c>
      <c r="L224" s="63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1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3" t="s">
        <v>8507</v>
      </c>
      <c r="L225" s="63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1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3" t="s">
        <v>8507</v>
      </c>
      <c r="L226" s="63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1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3" t="s">
        <v>8507</v>
      </c>
      <c r="L227" s="63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1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3" t="s">
        <v>8507</v>
      </c>
      <c r="L228" s="63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1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3" t="s">
        <v>8507</v>
      </c>
      <c r="L229" s="63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1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3" t="s">
        <v>8507</v>
      </c>
      <c r="L230" s="63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1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3" t="s">
        <v>8507</v>
      </c>
      <c r="L231" s="63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1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3" t="s">
        <v>8507</v>
      </c>
      <c r="L232" s="63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1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3" t="s">
        <v>8507</v>
      </c>
      <c r="L233" s="63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1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3" t="s">
        <v>8507</v>
      </c>
      <c r="L234" s="63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1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3" t="s">
        <v>8507</v>
      </c>
      <c r="L235" s="63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1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3" t="s">
        <v>8507</v>
      </c>
      <c r="L236" s="63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1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3" t="s">
        <v>8507</v>
      </c>
      <c r="L237" s="63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1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3" t="s">
        <v>8507</v>
      </c>
      <c r="L238" s="63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1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3" t="s">
        <v>8507</v>
      </c>
      <c r="L239" s="63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1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3" t="s">
        <v>8507</v>
      </c>
      <c r="L240" s="63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1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3" t="s">
        <v>8507</v>
      </c>
      <c r="L241" s="63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1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3" t="s">
        <v>8507</v>
      </c>
      <c r="L242" s="63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1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3" t="s">
        <v>8507</v>
      </c>
      <c r="L243" s="63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1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3" t="s">
        <v>8507</v>
      </c>
      <c r="L244" s="63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1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3" t="s">
        <v>8507</v>
      </c>
      <c r="L245" s="63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1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3" t="s">
        <v>8507</v>
      </c>
      <c r="L246" s="63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1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3" t="s">
        <v>8507</v>
      </c>
      <c r="L247" s="63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1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3" t="s">
        <v>8507</v>
      </c>
      <c r="L248" s="63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1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3" t="s">
        <v>8507</v>
      </c>
      <c r="L249" s="63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1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3" t="s">
        <v>8507</v>
      </c>
      <c r="L250" s="63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1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3" t="s">
        <v>8507</v>
      </c>
      <c r="L251" s="63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1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3" t="s">
        <v>8507</v>
      </c>
      <c r="L252" s="63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1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3" t="s">
        <v>8507</v>
      </c>
      <c r="L253" s="63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1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3" t="s">
        <v>8507</v>
      </c>
      <c r="L254" s="63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1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3" t="s">
        <v>8507</v>
      </c>
      <c r="L255" s="63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1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3" t="s">
        <v>8507</v>
      </c>
      <c r="L256" s="63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1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3" t="s">
        <v>8507</v>
      </c>
      <c r="L257" s="63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1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3" t="s">
        <v>8507</v>
      </c>
      <c r="L258" s="63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1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3" t="s">
        <v>8507</v>
      </c>
      <c r="L259" s="63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1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3" t="s">
        <v>8507</v>
      </c>
      <c r="L260" s="63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1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3" t="s">
        <v>8507</v>
      </c>
      <c r="L261" s="63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1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3" t="s">
        <v>8507</v>
      </c>
      <c r="L262" s="63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1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3" t="s">
        <v>8507</v>
      </c>
      <c r="L263" s="63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1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3" t="s">
        <v>8507</v>
      </c>
      <c r="L264" s="63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1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3" t="s">
        <v>8507</v>
      </c>
      <c r="L265" s="63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1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3" t="s">
        <v>8507</v>
      </c>
      <c r="L266" s="63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1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3" t="s">
        <v>8507</v>
      </c>
      <c r="L267" s="63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1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3" t="s">
        <v>8507</v>
      </c>
      <c r="L268" s="63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1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3" t="s">
        <v>8507</v>
      </c>
      <c r="L269" s="63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1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3" t="s">
        <v>8507</v>
      </c>
      <c r="L270" s="63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1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3" t="s">
        <v>8507</v>
      </c>
      <c r="L271" s="63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1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3" t="s">
        <v>8507</v>
      </c>
      <c r="L272" s="63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1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3" t="s">
        <v>8507</v>
      </c>
      <c r="L273" s="63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1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3" t="s">
        <v>8507</v>
      </c>
      <c r="L274" s="63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1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3" t="s">
        <v>8507</v>
      </c>
      <c r="L275" s="63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1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3" t="s">
        <v>8507</v>
      </c>
      <c r="L276" s="63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1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3" t="s">
        <v>8507</v>
      </c>
      <c r="L277" s="63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1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3" t="s">
        <v>8507</v>
      </c>
      <c r="L278" s="63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1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3" t="s">
        <v>8507</v>
      </c>
      <c r="L279" s="63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1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3" t="s">
        <v>8507</v>
      </c>
      <c r="L280" s="63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1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3" t="s">
        <v>8507</v>
      </c>
      <c r="L281" s="63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1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3" t="s">
        <v>8507</v>
      </c>
      <c r="L282" s="63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1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3" t="s">
        <v>8507</v>
      </c>
      <c r="L283" s="63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1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3" t="s">
        <v>8507</v>
      </c>
      <c r="L284" s="63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1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3" t="s">
        <v>8507</v>
      </c>
      <c r="L285" s="63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1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3" t="s">
        <v>8507</v>
      </c>
      <c r="L286" s="63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1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3" t="s">
        <v>8507</v>
      </c>
      <c r="L287" s="63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1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3" t="s">
        <v>8507</v>
      </c>
      <c r="L288" s="63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1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3" t="s">
        <v>8507</v>
      </c>
      <c r="L289" s="63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1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3" t="s">
        <v>8507</v>
      </c>
      <c r="L290" s="63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1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3" t="s">
        <v>8507</v>
      </c>
      <c r="L291" s="63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1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3" t="s">
        <v>8507</v>
      </c>
      <c r="L292" s="63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1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3" t="s">
        <v>8507</v>
      </c>
      <c r="L293" s="63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1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3" t="s">
        <v>8507</v>
      </c>
      <c r="L294" s="63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1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3" t="s">
        <v>8507</v>
      </c>
      <c r="L295" s="63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1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3" t="s">
        <v>8507</v>
      </c>
      <c r="L296" s="63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1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3" t="s">
        <v>8507</v>
      </c>
      <c r="L297" s="63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1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3" t="s">
        <v>8507</v>
      </c>
      <c r="L298" s="63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1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3" t="s">
        <v>8507</v>
      </c>
      <c r="L299" s="63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1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3" t="s">
        <v>8507</v>
      </c>
      <c r="L300" s="63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1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3" t="s">
        <v>8507</v>
      </c>
      <c r="L301" s="63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1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3" t="s">
        <v>8507</v>
      </c>
      <c r="L302" s="63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1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3" t="s">
        <v>8507</v>
      </c>
      <c r="L303" s="63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1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3" t="s">
        <v>8507</v>
      </c>
      <c r="L304" s="63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1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3" t="s">
        <v>8507</v>
      </c>
      <c r="L305" s="63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1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3" t="s">
        <v>8507</v>
      </c>
      <c r="L306" s="63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1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3" t="s">
        <v>8507</v>
      </c>
      <c r="L307" s="63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1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3" t="s">
        <v>8507</v>
      </c>
      <c r="L308" s="63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1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3" t="s">
        <v>8507</v>
      </c>
      <c r="L309" s="63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1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3" t="s">
        <v>8507</v>
      </c>
      <c r="L310" s="63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1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3" t="s">
        <v>8507</v>
      </c>
      <c r="L311" s="63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1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3" t="s">
        <v>8507</v>
      </c>
      <c r="L312" s="63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1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3" t="s">
        <v>8507</v>
      </c>
      <c r="L313" s="63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1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3" t="s">
        <v>8507</v>
      </c>
      <c r="L314" s="63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1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3" t="s">
        <v>8507</v>
      </c>
      <c r="L315" s="63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1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3" t="s">
        <v>8507</v>
      </c>
      <c r="L316" s="63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1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3" t="s">
        <v>8507</v>
      </c>
      <c r="L317" s="63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1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3" t="s">
        <v>8507</v>
      </c>
      <c r="L318" s="63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1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3" t="s">
        <v>8507</v>
      </c>
      <c r="L319" s="63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1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3" t="s">
        <v>8507</v>
      </c>
      <c r="L320" s="63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1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3" t="s">
        <v>8507</v>
      </c>
      <c r="L321" s="63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1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3" t="s">
        <v>8507</v>
      </c>
      <c r="L322" s="63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1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3" t="s">
        <v>8507</v>
      </c>
      <c r="L323" s="63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11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3" t="s">
        <v>8507</v>
      </c>
      <c r="L324" s="63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1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3" t="s">
        <v>8507</v>
      </c>
      <c r="L325" s="63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1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3" t="s">
        <v>8507</v>
      </c>
      <c r="L326" s="63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1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3" t="s">
        <v>8507</v>
      </c>
      <c r="L327" s="63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1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3" t="s">
        <v>8507</v>
      </c>
      <c r="L328" s="63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1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3" t="s">
        <v>8507</v>
      </c>
      <c r="L329" s="63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1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3" t="s">
        <v>8507</v>
      </c>
      <c r="L330" s="63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1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3" t="s">
        <v>8507</v>
      </c>
      <c r="L331" s="63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1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3" t="s">
        <v>8507</v>
      </c>
      <c r="L332" s="63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1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3" t="s">
        <v>8507</v>
      </c>
      <c r="L333" s="63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1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3" t="s">
        <v>8507</v>
      </c>
      <c r="L334" s="63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1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3" t="s">
        <v>8507</v>
      </c>
      <c r="L335" s="63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1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3" t="s">
        <v>8507</v>
      </c>
      <c r="L336" s="63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1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3" t="s">
        <v>8507</v>
      </c>
      <c r="L337" s="63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1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3" t="s">
        <v>8507</v>
      </c>
      <c r="L338" s="63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1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3" t="s">
        <v>8507</v>
      </c>
      <c r="L339" s="63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1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3" t="s">
        <v>8507</v>
      </c>
      <c r="L340" s="63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1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3" t="s">
        <v>8507</v>
      </c>
      <c r="L341" s="63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1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3" t="s">
        <v>8507</v>
      </c>
      <c r="L342" s="63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1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3" t="s">
        <v>8507</v>
      </c>
      <c r="L343" s="63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1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3" t="s">
        <v>8507</v>
      </c>
      <c r="L344" s="63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1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3" t="s">
        <v>8507</v>
      </c>
      <c r="L345" s="63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1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3" t="s">
        <v>8507</v>
      </c>
      <c r="L346" s="63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1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3" t="s">
        <v>8507</v>
      </c>
      <c r="L347" s="63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1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3" t="s">
        <v>8507</v>
      </c>
      <c r="L348" s="63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1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3" t="s">
        <v>8507</v>
      </c>
      <c r="L349" s="63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1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3" t="s">
        <v>8507</v>
      </c>
      <c r="L350" s="63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1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3" t="s">
        <v>8507</v>
      </c>
      <c r="L351" s="63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1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3" t="s">
        <v>8507</v>
      </c>
      <c r="L352" s="63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1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3" t="s">
        <v>8507</v>
      </c>
      <c r="L353" s="63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1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3" t="s">
        <v>8507</v>
      </c>
      <c r="L354" s="63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1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3" t="s">
        <v>8507</v>
      </c>
      <c r="L355" s="63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1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3" t="s">
        <v>8507</v>
      </c>
      <c r="L356" s="63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1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3" t="s">
        <v>8507</v>
      </c>
      <c r="L357" s="63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1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3" t="s">
        <v>8507</v>
      </c>
      <c r="L358" s="63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1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3" t="s">
        <v>8507</v>
      </c>
      <c r="L359" s="63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1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3" t="s">
        <v>8507</v>
      </c>
      <c r="L360" s="63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1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3" t="s">
        <v>8507</v>
      </c>
      <c r="L361" s="63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1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3" t="s">
        <v>8507</v>
      </c>
      <c r="L362" s="63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1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3" t="s">
        <v>8507</v>
      </c>
      <c r="L363" s="63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1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3" t="s">
        <v>8507</v>
      </c>
      <c r="L364" s="63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1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3" t="s">
        <v>8507</v>
      </c>
      <c r="L365" s="63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1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3" t="s">
        <v>8507</v>
      </c>
      <c r="L366" s="63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1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3" t="s">
        <v>8507</v>
      </c>
      <c r="L367" s="63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1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3" t="s">
        <v>8507</v>
      </c>
      <c r="L368" s="63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1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3" t="s">
        <v>8507</v>
      </c>
      <c r="L369" s="63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1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3" t="s">
        <v>8507</v>
      </c>
      <c r="L370" s="63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1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3" t="s">
        <v>8507</v>
      </c>
      <c r="L371" s="63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1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3" t="s">
        <v>8507</v>
      </c>
      <c r="L372" s="63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1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3" t="s">
        <v>8507</v>
      </c>
      <c r="L373" s="63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1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3" t="s">
        <v>8507</v>
      </c>
      <c r="L374" s="63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1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0" t="s">
        <v>7706</v>
      </c>
      <c r="H375" s="20" t="s">
        <v>0</v>
      </c>
      <c r="I375" t="str">
        <f t="shared" si="27"/>
        <v>CCF</v>
      </c>
      <c r="J375" t="str">
        <f t="shared" si="28"/>
        <v>Impreso por imprenta o tiquetes</v>
      </c>
      <c r="K375" s="63" t="s">
        <v>8507</v>
      </c>
      <c r="L375" s="63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1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3" t="s">
        <v>8507</v>
      </c>
      <c r="L376" s="63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11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3" t="s">
        <v>8507</v>
      </c>
      <c r="L377" s="63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1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3" t="s">
        <v>8507</v>
      </c>
      <c r="L378" s="63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1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3" t="s">
        <v>8507</v>
      </c>
      <c r="L379" s="63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1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3" t="s">
        <v>8507</v>
      </c>
      <c r="L380" s="63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1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3" t="s">
        <v>8507</v>
      </c>
      <c r="L381" s="63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1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3" t="s">
        <v>8507</v>
      </c>
      <c r="L382" s="63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1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3" t="s">
        <v>8507</v>
      </c>
      <c r="L383" s="63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1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3" t="s">
        <v>8507</v>
      </c>
      <c r="L384" s="63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1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3" t="s">
        <v>8507</v>
      </c>
      <c r="L385" s="63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1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3" t="s">
        <v>8507</v>
      </c>
      <c r="L386" s="63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1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3" t="s">
        <v>8507</v>
      </c>
      <c r="L387" s="63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1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3" t="s">
        <v>8507</v>
      </c>
      <c r="L388" s="63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1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3" t="s">
        <v>8507</v>
      </c>
      <c r="L389" s="63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1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3" t="s">
        <v>8507</v>
      </c>
      <c r="L390" s="63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1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3" t="s">
        <v>8507</v>
      </c>
      <c r="L391" s="63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1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3" t="s">
        <v>8507</v>
      </c>
      <c r="L392" s="63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1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3" t="s">
        <v>8507</v>
      </c>
      <c r="L393" s="63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1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3" t="s">
        <v>8507</v>
      </c>
      <c r="L394" s="63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1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3" t="s">
        <v>8507</v>
      </c>
      <c r="L395" s="63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1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3" t="s">
        <v>8507</v>
      </c>
      <c r="L396" s="63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1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3" t="s">
        <v>8507</v>
      </c>
      <c r="L397" s="63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1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3" t="s">
        <v>8507</v>
      </c>
      <c r="L398" s="63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1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3" t="s">
        <v>8507</v>
      </c>
      <c r="L399" s="63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1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3" t="s">
        <v>8507</v>
      </c>
      <c r="L400" s="63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1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3" t="s">
        <v>8507</v>
      </c>
      <c r="L401" s="63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1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3" t="s">
        <v>8507</v>
      </c>
      <c r="L402" s="63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1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3" t="s">
        <v>8507</v>
      </c>
      <c r="L403" s="63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1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3" t="s">
        <v>8507</v>
      </c>
      <c r="L404" s="63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1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3" t="s">
        <v>8507</v>
      </c>
      <c r="L405" s="63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1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3" t="s">
        <v>8507</v>
      </c>
      <c r="L406" s="63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1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3" t="s">
        <v>8507</v>
      </c>
      <c r="L407" s="63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1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3" t="s">
        <v>8507</v>
      </c>
      <c r="L408" s="63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1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3" t="s">
        <v>8507</v>
      </c>
      <c r="L409" s="63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1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3" t="s">
        <v>8507</v>
      </c>
      <c r="L410" s="63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1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3" t="s">
        <v>8507</v>
      </c>
      <c r="L411" s="63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1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3" t="s">
        <v>8507</v>
      </c>
      <c r="L412" s="63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1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3" t="s">
        <v>8507</v>
      </c>
      <c r="L413" s="63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1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3" t="s">
        <v>8507</v>
      </c>
      <c r="L414" s="63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1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3" t="s">
        <v>8507</v>
      </c>
      <c r="L415" s="63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1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3" t="s">
        <v>8507</v>
      </c>
      <c r="L416" s="63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1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3" t="s">
        <v>8507</v>
      </c>
      <c r="L417" s="63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1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3" t="s">
        <v>8507</v>
      </c>
      <c r="L418" s="63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1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3" t="s">
        <v>8507</v>
      </c>
      <c r="L419" s="63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1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3" t="s">
        <v>8507</v>
      </c>
      <c r="L420" s="63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1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3" t="s">
        <v>8507</v>
      </c>
      <c r="L421" s="63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1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3" t="s">
        <v>8507</v>
      </c>
      <c r="L422" s="63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1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3" t="s">
        <v>8507</v>
      </c>
      <c r="L423" s="63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1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3" t="s">
        <v>8507</v>
      </c>
      <c r="L424" s="63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1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3" t="s">
        <v>8507</v>
      </c>
      <c r="L425" s="63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1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3" t="s">
        <v>8507</v>
      </c>
      <c r="L426" s="63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1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3" t="s">
        <v>8507</v>
      </c>
      <c r="L427" s="63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1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3" t="s">
        <v>8507</v>
      </c>
      <c r="L428" s="63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1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3" t="s">
        <v>8507</v>
      </c>
      <c r="L429" s="63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1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3" t="s">
        <v>8507</v>
      </c>
      <c r="L430" s="63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1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3" t="s">
        <v>8507</v>
      </c>
      <c r="L431" s="63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1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3" t="s">
        <v>8507</v>
      </c>
      <c r="L432" s="63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1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3" t="s">
        <v>8507</v>
      </c>
      <c r="L433" s="63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1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3" t="s">
        <v>8507</v>
      </c>
      <c r="L434" s="63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1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3" t="s">
        <v>8507</v>
      </c>
      <c r="L435" s="63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11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3" t="s">
        <v>8507</v>
      </c>
      <c r="L436" s="63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1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3" t="s">
        <v>8507</v>
      </c>
      <c r="L437" s="63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1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3" t="s">
        <v>8507</v>
      </c>
      <c r="L438" s="63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1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3" t="s">
        <v>8507</v>
      </c>
      <c r="L439" s="63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1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3" t="s">
        <v>8507</v>
      </c>
      <c r="L440" s="63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1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3" t="s">
        <v>8507</v>
      </c>
      <c r="L441" s="63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1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3" t="s">
        <v>8507</v>
      </c>
      <c r="L442" s="63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1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3" t="s">
        <v>8507</v>
      </c>
      <c r="L443" s="63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1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3" t="s">
        <v>8507</v>
      </c>
      <c r="L444" s="63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1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3" t="s">
        <v>8507</v>
      </c>
      <c r="L445" s="63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1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3" t="s">
        <v>8507</v>
      </c>
      <c r="L446" s="63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1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3" t="s">
        <v>8507</v>
      </c>
      <c r="L447" s="63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1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3" t="s">
        <v>8507</v>
      </c>
      <c r="L448" s="63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1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3" t="s">
        <v>8507</v>
      </c>
      <c r="L449" s="63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1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3" t="s">
        <v>8507</v>
      </c>
      <c r="L450" s="63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1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3" t="s">
        <v>8507</v>
      </c>
      <c r="L451" s="63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1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3" t="s">
        <v>8507</v>
      </c>
      <c r="L452" s="63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1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3" t="s">
        <v>8507</v>
      </c>
      <c r="L453" s="63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1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3" t="s">
        <v>8507</v>
      </c>
      <c r="L454" s="63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1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3" t="s">
        <v>8507</v>
      </c>
      <c r="L455" s="63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1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3" t="s">
        <v>8507</v>
      </c>
      <c r="L456" s="63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1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3" t="s">
        <v>8507</v>
      </c>
      <c r="L457" s="63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1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3" t="s">
        <v>8507</v>
      </c>
      <c r="L458" s="63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1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3" t="s">
        <v>8507</v>
      </c>
      <c r="L459" s="63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1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3" t="s">
        <v>8507</v>
      </c>
      <c r="L460" s="63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1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3" t="s">
        <v>8507</v>
      </c>
      <c r="L461" s="63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1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3" t="s">
        <v>8507</v>
      </c>
      <c r="L462" s="63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1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3" t="s">
        <v>8507</v>
      </c>
      <c r="L463" s="63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1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3" t="s">
        <v>8507</v>
      </c>
      <c r="L464" s="63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1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3" t="s">
        <v>8507</v>
      </c>
      <c r="L465" s="63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1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3" t="s">
        <v>8507</v>
      </c>
      <c r="L466" s="63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1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3" t="s">
        <v>8507</v>
      </c>
      <c r="L467" s="63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1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3" t="s">
        <v>8507</v>
      </c>
      <c r="L468" s="63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1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3" t="s">
        <v>8507</v>
      </c>
      <c r="L469" s="63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1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3" t="s">
        <v>8507</v>
      </c>
      <c r="L470" s="63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1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3" t="s">
        <v>8507</v>
      </c>
      <c r="L471" s="63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1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3" t="s">
        <v>8507</v>
      </c>
      <c r="L472" s="63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1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3" t="s">
        <v>8507</v>
      </c>
      <c r="L473" s="63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1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3" t="s">
        <v>8507</v>
      </c>
      <c r="L474" s="63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1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3" t="s">
        <v>8507</v>
      </c>
      <c r="L475" s="63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1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3" t="s">
        <v>8507</v>
      </c>
      <c r="L476" s="63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1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3" t="s">
        <v>8507</v>
      </c>
      <c r="L477" s="63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1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3" t="s">
        <v>8507</v>
      </c>
      <c r="L478" s="63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1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3" t="s">
        <v>8507</v>
      </c>
      <c r="L479" s="63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1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3" t="s">
        <v>8507</v>
      </c>
      <c r="L480" s="63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1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3" t="s">
        <v>8507</v>
      </c>
      <c r="L481" s="63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1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3" t="s">
        <v>8507</v>
      </c>
      <c r="L482" s="63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1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3" t="s">
        <v>8507</v>
      </c>
      <c r="L483" s="63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1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3" t="s">
        <v>8507</v>
      </c>
      <c r="L484" s="63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1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3" t="s">
        <v>8507</v>
      </c>
      <c r="L485" s="63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1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3" t="s">
        <v>8507</v>
      </c>
      <c r="L486" s="63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1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3" t="s">
        <v>8507</v>
      </c>
      <c r="L487" s="63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1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3" t="s">
        <v>8507</v>
      </c>
      <c r="L488" s="63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1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3" t="s">
        <v>8507</v>
      </c>
      <c r="L489" s="63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1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3" t="s">
        <v>8507</v>
      </c>
      <c r="L490" s="63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1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3" t="s">
        <v>8507</v>
      </c>
      <c r="L491" s="63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1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3" t="s">
        <v>8507</v>
      </c>
      <c r="L492" s="63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1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3" t="s">
        <v>8507</v>
      </c>
      <c r="L493" s="63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1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3" t="s">
        <v>8507</v>
      </c>
      <c r="L494" s="63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1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3" t="s">
        <v>8507</v>
      </c>
      <c r="L495" s="63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1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3" t="s">
        <v>8507</v>
      </c>
      <c r="L496" s="63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1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3" t="s">
        <v>8507</v>
      </c>
      <c r="L497" s="63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1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3" t="s">
        <v>8507</v>
      </c>
      <c r="L498" s="63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1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3" t="s">
        <v>8507</v>
      </c>
      <c r="L499" s="63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1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3" t="s">
        <v>8507</v>
      </c>
      <c r="L500" s="63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1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3" t="s">
        <v>8507</v>
      </c>
      <c r="L501" s="63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1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3" t="s">
        <v>8507</v>
      </c>
      <c r="L502" s="63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1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3" t="s">
        <v>8507</v>
      </c>
      <c r="L503" s="63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1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3" t="s">
        <v>8507</v>
      </c>
      <c r="L504" s="63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1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3" t="s">
        <v>8507</v>
      </c>
      <c r="L505" s="63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1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3" t="s">
        <v>8507</v>
      </c>
      <c r="L506" s="63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1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3" t="s">
        <v>8507</v>
      </c>
      <c r="L507" s="63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1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3" t="s">
        <v>8507</v>
      </c>
      <c r="L508" s="63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1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3" t="s">
        <v>8507</v>
      </c>
      <c r="L509" s="63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1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3" t="s">
        <v>8507</v>
      </c>
      <c r="L510" s="63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1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3" t="s">
        <v>8507</v>
      </c>
      <c r="L511" s="63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1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3" t="s">
        <v>8507</v>
      </c>
      <c r="L512" s="63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1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3" t="s">
        <v>8507</v>
      </c>
      <c r="L513" s="63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1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3" t="s">
        <v>8507</v>
      </c>
      <c r="L514" s="63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1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3" t="s">
        <v>8507</v>
      </c>
      <c r="L515" s="63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1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3" t="s">
        <v>8507</v>
      </c>
      <c r="L516" s="63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1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3" t="s">
        <v>8507</v>
      </c>
      <c r="L517" s="63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1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3" t="s">
        <v>8507</v>
      </c>
      <c r="L518" s="63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1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3" t="s">
        <v>8507</v>
      </c>
      <c r="L519" s="63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1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3" t="s">
        <v>8507</v>
      </c>
      <c r="L520" s="63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1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3" t="s">
        <v>8507</v>
      </c>
      <c r="L521" s="63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1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3" t="s">
        <v>8507</v>
      </c>
      <c r="L522" s="63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1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3" t="s">
        <v>8507</v>
      </c>
      <c r="L523" s="63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1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3" t="s">
        <v>8507</v>
      </c>
      <c r="L524" s="63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1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3" t="s">
        <v>8507</v>
      </c>
      <c r="L525" s="63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1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3" t="s">
        <v>8507</v>
      </c>
      <c r="L526" s="63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1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3" t="s">
        <v>8507</v>
      </c>
      <c r="L527" s="63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1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3" t="s">
        <v>8507</v>
      </c>
      <c r="L528" s="63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1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3" t="s">
        <v>8507</v>
      </c>
      <c r="L529" s="63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1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3" t="s">
        <v>8507</v>
      </c>
      <c r="L530" s="63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1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3" t="s">
        <v>8507</v>
      </c>
      <c r="L531" s="63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1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3" t="s">
        <v>8507</v>
      </c>
      <c r="L532" s="63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1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3" t="s">
        <v>8507</v>
      </c>
      <c r="L533" s="63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1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3" t="s">
        <v>8507</v>
      </c>
      <c r="L534" s="63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1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3" t="s">
        <v>8507</v>
      </c>
      <c r="L535" s="63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1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3" t="s">
        <v>8507</v>
      </c>
      <c r="L536" s="63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1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3" t="s">
        <v>8507</v>
      </c>
      <c r="L537" s="63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1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3" t="s">
        <v>8507</v>
      </c>
      <c r="L538" s="63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1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3" t="s">
        <v>8507</v>
      </c>
      <c r="L539" s="63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1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3" t="s">
        <v>8507</v>
      </c>
      <c r="L540" s="63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1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3" t="s">
        <v>8507</v>
      </c>
      <c r="L541" s="63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1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3" t="s">
        <v>8507</v>
      </c>
      <c r="L542" s="63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1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3" t="s">
        <v>8507</v>
      </c>
      <c r="L543" s="63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1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3" t="s">
        <v>8507</v>
      </c>
      <c r="L544" s="63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1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3" t="s">
        <v>8507</v>
      </c>
      <c r="L545" s="63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1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3" t="s">
        <v>8507</v>
      </c>
      <c r="L546" s="63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1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3" t="s">
        <v>8507</v>
      </c>
      <c r="L547" s="63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1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3" t="s">
        <v>8507</v>
      </c>
      <c r="L548" s="63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1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3" t="s">
        <v>8507</v>
      </c>
      <c r="L549" s="63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1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3" t="s">
        <v>8507</v>
      </c>
      <c r="L550" s="63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1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3" t="s">
        <v>8507</v>
      </c>
      <c r="L551" s="63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1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3" t="s">
        <v>8507</v>
      </c>
      <c r="L552" s="63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1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3" t="s">
        <v>8507</v>
      </c>
      <c r="L553" s="63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1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3" t="s">
        <v>8507</v>
      </c>
      <c r="L554" s="63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1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3" t="s">
        <v>8507</v>
      </c>
      <c r="L555" s="63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1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3" t="s">
        <v>8507</v>
      </c>
      <c r="L556" s="63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1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3" t="s">
        <v>8507</v>
      </c>
      <c r="L557" s="63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1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3" t="s">
        <v>8507</v>
      </c>
      <c r="L558" s="63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1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3" t="s">
        <v>8507</v>
      </c>
      <c r="L559" s="63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1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3" t="s">
        <v>8507</v>
      </c>
      <c r="L560" s="63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1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3" t="s">
        <v>8507</v>
      </c>
      <c r="L561" s="63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1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3" t="s">
        <v>8507</v>
      </c>
      <c r="L562" s="63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1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3" t="s">
        <v>8507</v>
      </c>
      <c r="L563" s="63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1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3" t="s">
        <v>8507</v>
      </c>
      <c r="L564" s="63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1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3" t="s">
        <v>8507</v>
      </c>
      <c r="L565" s="63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1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3" t="s">
        <v>8507</v>
      </c>
      <c r="L566" s="63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1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3" t="s">
        <v>8507</v>
      </c>
      <c r="L567" s="63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1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3" t="s">
        <v>8507</v>
      </c>
      <c r="L568" s="63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1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3" t="s">
        <v>8507</v>
      </c>
      <c r="L569" s="63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1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3" t="s">
        <v>8507</v>
      </c>
      <c r="L570" s="63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1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3" t="s">
        <v>8507</v>
      </c>
      <c r="L571" s="63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1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3" t="s">
        <v>8507</v>
      </c>
      <c r="L572" s="63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1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3" t="s">
        <v>8507</v>
      </c>
      <c r="L573" s="63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1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3" t="s">
        <v>8507</v>
      </c>
      <c r="L574" s="63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1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3" t="s">
        <v>8507</v>
      </c>
      <c r="L575" s="63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1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3" t="s">
        <v>8507</v>
      </c>
      <c r="L576" s="63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1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3" t="s">
        <v>8507</v>
      </c>
      <c r="L577" s="63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1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3" t="s">
        <v>8507</v>
      </c>
      <c r="L578" s="63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1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3" t="s">
        <v>8507</v>
      </c>
      <c r="L579" s="63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1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3" t="s">
        <v>8507</v>
      </c>
      <c r="L580" s="63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1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3" t="s">
        <v>8507</v>
      </c>
      <c r="L581" s="63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1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3" t="s">
        <v>8507</v>
      </c>
      <c r="L582" s="63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1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3" t="s">
        <v>8507</v>
      </c>
      <c r="L583" s="63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1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3" t="s">
        <v>8507</v>
      </c>
      <c r="L584" s="63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1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3" t="s">
        <v>8507</v>
      </c>
      <c r="L585" s="63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1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3" t="s">
        <v>8507</v>
      </c>
      <c r="L586" s="63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1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3" t="s">
        <v>8507</v>
      </c>
      <c r="L587" s="63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1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3" t="s">
        <v>8507</v>
      </c>
      <c r="L588" s="63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1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3" t="s">
        <v>8507</v>
      </c>
      <c r="L589" s="63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1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3" t="s">
        <v>8507</v>
      </c>
      <c r="L590" s="63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1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3" t="s">
        <v>8507</v>
      </c>
      <c r="L591" s="63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1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3" t="s">
        <v>8507</v>
      </c>
      <c r="L592" s="63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1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3" t="s">
        <v>8507</v>
      </c>
      <c r="L593" s="63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1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3" t="s">
        <v>8507</v>
      </c>
      <c r="L594" s="63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1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3" t="s">
        <v>8507</v>
      </c>
      <c r="L595" s="63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1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3" t="s">
        <v>8507</v>
      </c>
      <c r="L596" s="63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1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3" t="s">
        <v>8507</v>
      </c>
      <c r="L597" s="63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1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3" t="s">
        <v>8507</v>
      </c>
      <c r="L598" s="63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1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3" t="s">
        <v>8507</v>
      </c>
      <c r="L599" s="63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1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3" t="s">
        <v>8507</v>
      </c>
      <c r="L600" s="63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1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3" t="s">
        <v>8507</v>
      </c>
      <c r="L601" s="63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1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3" t="s">
        <v>8507</v>
      </c>
      <c r="L602" s="63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1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3" t="s">
        <v>8507</v>
      </c>
      <c r="L603" s="63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1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3" t="s">
        <v>8507</v>
      </c>
      <c r="L604" s="63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1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3" t="s">
        <v>8507</v>
      </c>
      <c r="L605" s="63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1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3" t="s">
        <v>8507</v>
      </c>
      <c r="L606" s="63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1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3" t="s">
        <v>8507</v>
      </c>
      <c r="L607" s="63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1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3" t="s">
        <v>8507</v>
      </c>
      <c r="L608" s="63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1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3" t="s">
        <v>8507</v>
      </c>
      <c r="L609" s="63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1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3" t="s">
        <v>8507</v>
      </c>
      <c r="L610" s="63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1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3" t="s">
        <v>8507</v>
      </c>
      <c r="L611" s="63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1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3" t="s">
        <v>8507</v>
      </c>
      <c r="L612" s="63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1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3" t="s">
        <v>8507</v>
      </c>
      <c r="L613" s="63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1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3" t="s">
        <v>8507</v>
      </c>
      <c r="L614" s="63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1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3" t="s">
        <v>8507</v>
      </c>
      <c r="L615" s="63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1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3" t="s">
        <v>8507</v>
      </c>
      <c r="L616" s="63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1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3" t="s">
        <v>8507</v>
      </c>
      <c r="L617" s="63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1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3" t="s">
        <v>8507</v>
      </c>
      <c r="L618" s="63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1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3" t="s">
        <v>8507</v>
      </c>
      <c r="L619" s="63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1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3" t="s">
        <v>8507</v>
      </c>
      <c r="L620" s="63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1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3" t="s">
        <v>8507</v>
      </c>
      <c r="L621" s="63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1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3" t="s">
        <v>8507</v>
      </c>
      <c r="L622" s="63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1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3" t="s">
        <v>8507</v>
      </c>
      <c r="L623" s="63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1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3" t="s">
        <v>8507</v>
      </c>
      <c r="L624" s="63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1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3" t="s">
        <v>8507</v>
      </c>
      <c r="L625" s="63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1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3" t="s">
        <v>8507</v>
      </c>
      <c r="L626" s="63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1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3" t="s">
        <v>8507</v>
      </c>
      <c r="L627" s="63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11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3" t="s">
        <v>8507</v>
      </c>
      <c r="L628" s="63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1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3" t="s">
        <v>8507</v>
      </c>
      <c r="L629" s="63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1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3" t="s">
        <v>8507</v>
      </c>
      <c r="L630" s="63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1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3" t="s">
        <v>8507</v>
      </c>
      <c r="L631" s="63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1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3" t="s">
        <v>8507</v>
      </c>
      <c r="L632" s="63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1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3" t="s">
        <v>8507</v>
      </c>
      <c r="L633" s="63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1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3" t="s">
        <v>8507</v>
      </c>
      <c r="L634" s="63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1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3" t="s">
        <v>8507</v>
      </c>
      <c r="L635" s="63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1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3" t="s">
        <v>8507</v>
      </c>
      <c r="L636" s="63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1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3" t="s">
        <v>8507</v>
      </c>
      <c r="L637" s="63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1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3" t="s">
        <v>8507</v>
      </c>
      <c r="L638" s="63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1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3" t="s">
        <v>8507</v>
      </c>
      <c r="L639" s="63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1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3" t="s">
        <v>8507</v>
      </c>
      <c r="L640" s="63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1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3" t="s">
        <v>8507</v>
      </c>
      <c r="L641" s="63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1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3" t="s">
        <v>8507</v>
      </c>
      <c r="L642" s="63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1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3" t="s">
        <v>8507</v>
      </c>
      <c r="L643" s="63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1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3" t="s">
        <v>8507</v>
      </c>
      <c r="L644" s="63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1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3" t="s">
        <v>8507</v>
      </c>
      <c r="L645" s="63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1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3" t="s">
        <v>8507</v>
      </c>
      <c r="L646" s="63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1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3" t="s">
        <v>8507</v>
      </c>
      <c r="L647" s="63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1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3" t="s">
        <v>8507</v>
      </c>
      <c r="L648" s="63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1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3" t="s">
        <v>8507</v>
      </c>
      <c r="L649" s="63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1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3" t="s">
        <v>8507</v>
      </c>
      <c r="L650" s="63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1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3" t="s">
        <v>8507</v>
      </c>
      <c r="L651" s="63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1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3" t="s">
        <v>8507</v>
      </c>
      <c r="L652" s="63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1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3" t="s">
        <v>8507</v>
      </c>
      <c r="L653" s="63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1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3" t="s">
        <v>8507</v>
      </c>
      <c r="L654" s="63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1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3" t="s">
        <v>8507</v>
      </c>
      <c r="L655" s="63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1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3" t="s">
        <v>8507</v>
      </c>
      <c r="L656" s="63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1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3" t="s">
        <v>8507</v>
      </c>
      <c r="L657" s="63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1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3" t="s">
        <v>8507</v>
      </c>
      <c r="L658" s="63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1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3" t="s">
        <v>8507</v>
      </c>
      <c r="L659" s="63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1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3" t="s">
        <v>8507</v>
      </c>
      <c r="L660" s="63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1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3" t="s">
        <v>8507</v>
      </c>
      <c r="L661" s="63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1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3" t="s">
        <v>8507</v>
      </c>
      <c r="L662" s="63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1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3" t="s">
        <v>8507</v>
      </c>
      <c r="L663" s="63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1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3" t="s">
        <v>8507</v>
      </c>
      <c r="L664" s="63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1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3" t="s">
        <v>8507</v>
      </c>
      <c r="L665" s="63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1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3" t="s">
        <v>8507</v>
      </c>
      <c r="L666" s="63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1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3" t="s">
        <v>8507</v>
      </c>
      <c r="L667" s="63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1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3" t="s">
        <v>8507</v>
      </c>
      <c r="L668" s="63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1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3" t="s">
        <v>8507</v>
      </c>
      <c r="L669" s="63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1" t="s">
        <v>1</v>
      </c>
      <c r="AB669" t="s">
        <v>7868</v>
      </c>
      <c r="AC669">
        <v>0</v>
      </c>
    </row>
  </sheetData>
  <autoFilter ref="A1:AC669">
    <filterColumn colId="8">
      <filters>
        <filter val="Factura"/>
      </filters>
    </filterColumn>
    <sortState ref="A2:AC669">
      <sortCondition descending="1" ref="D1:D669"/>
    </sortState>
  </autoFilter>
  <conditionalFormatting sqref="M1">
    <cfRule type="duplicateValues" dxfId="124" priority="1"/>
    <cfRule type="duplicateValues" dxfId="123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/>
    <dataValidation type="list" operator="equal" allowBlank="1" showInputMessage="1" showErrorMessage="1" sqref="AA2:AA669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/>
    <pageSetUpPr fitToPage="1"/>
  </sheetPr>
  <dimension ref="A1:Y1037"/>
  <sheetViews>
    <sheetView zoomScaleNormal="100" workbookViewId="0">
      <selection activeCell="F25" sqref="F25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12"/>
      <c r="D1" s="112"/>
    </row>
    <row r="2" spans="1:24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09" t="s">
        <v>7</v>
      </c>
      <c r="I2" s="109" t="s">
        <v>8</v>
      </c>
      <c r="J2" s="109" t="s">
        <v>9</v>
      </c>
      <c r="K2" s="109" t="s">
        <v>10</v>
      </c>
      <c r="L2" s="109" t="s">
        <v>11</v>
      </c>
      <c r="M2" s="109" t="s">
        <v>13</v>
      </c>
      <c r="N2" s="109" t="s">
        <v>12</v>
      </c>
      <c r="O2" s="109" t="s">
        <v>14</v>
      </c>
      <c r="P2" s="109" t="s">
        <v>15</v>
      </c>
      <c r="Q2" s="109" t="s">
        <v>7943</v>
      </c>
      <c r="R2" s="120" t="s">
        <v>10172</v>
      </c>
      <c r="S2" s="121" t="s">
        <v>10173</v>
      </c>
      <c r="T2" s="122" t="s">
        <v>10174</v>
      </c>
      <c r="U2" s="120" t="s">
        <v>10175</v>
      </c>
      <c r="V2" t="s">
        <v>16</v>
      </c>
      <c r="W2" t="s">
        <v>68</v>
      </c>
      <c r="X2" t="s">
        <v>7872</v>
      </c>
    </row>
    <row r="3" spans="1:24" x14ac:dyDescent="0.25">
      <c r="K3" s="14"/>
      <c r="Q3"/>
      <c r="R3"/>
      <c r="S3"/>
      <c r="T3"/>
      <c r="W3" s="2"/>
      <c r="X3" s="2"/>
    </row>
    <row r="4" spans="1:24" ht="15.75" thickBot="1" x14ac:dyDescent="0.3">
      <c r="X4" s="2"/>
    </row>
    <row r="5" spans="1:24" ht="15.75" thickBot="1" x14ac:dyDescent="0.3">
      <c r="A5" s="198" t="s">
        <v>71</v>
      </c>
      <c r="B5" s="199"/>
      <c r="C5" s="199"/>
      <c r="D5" s="199"/>
      <c r="E5" s="199"/>
      <c r="F5" s="199"/>
      <c r="G5" s="200"/>
      <c r="H5" s="3">
        <f>+SUBTOTAL(9,Tabla1[C. EXENTAS])</f>
        <v>0</v>
      </c>
      <c r="I5" s="3">
        <f>+SUBTOTAL(9,Tabla1[I. EXENTAS])</f>
        <v>0</v>
      </c>
      <c r="J5" s="3">
        <f>+SUBTOTAL(9,Tabla1[IMPOR EX])</f>
        <v>0</v>
      </c>
      <c r="K5" s="3">
        <f>+SUBTOTAL(9,Tabla1[C. GRAVADA])</f>
        <v>0</v>
      </c>
      <c r="L5" s="3">
        <f>+SUBTOTAL(9,Tabla1[INTER GRAVA])</f>
        <v>0</v>
      </c>
      <c r="M5" s="3">
        <f>+SUBTOTAL(9,Tabla1[IMPOR BIENES])</f>
        <v>0</v>
      </c>
      <c r="N5" s="3">
        <f>+SUBTOTAL(9,Tabla1[IMPOR SERV])</f>
        <v>0</v>
      </c>
      <c r="O5" s="3">
        <f>+SUBTOTAL(9,Tabla1[IVA])</f>
        <v>0</v>
      </c>
      <c r="P5" s="3">
        <f>+SUBTOTAL(9,Tabla1[TOTAL C.])</f>
        <v>0</v>
      </c>
      <c r="Q5" s="3"/>
      <c r="R5" s="3"/>
      <c r="S5" s="3"/>
      <c r="T5" s="3"/>
      <c r="U5" s="3"/>
      <c r="V5" s="3">
        <f>+SUBTOTAL(9,Tabla1[ANEXO 3])</f>
        <v>0</v>
      </c>
      <c r="W5" s="3"/>
      <c r="X5" s="3">
        <f>+SUBTOTAL(9,Tabla1[PERCEPCIONES])</f>
        <v>0</v>
      </c>
    </row>
    <row r="21" spans="25:25" x14ac:dyDescent="0.25">
      <c r="Y21" s="2"/>
    </row>
    <row r="22" spans="25:25" x14ac:dyDescent="0.25">
      <c r="Y22" s="2"/>
    </row>
    <row r="23" spans="25:25" x14ac:dyDescent="0.25">
      <c r="Y23" s="2"/>
    </row>
    <row r="24" spans="25:25" x14ac:dyDescent="0.25">
      <c r="Y24" s="2"/>
    </row>
    <row r="25" spans="25:25" x14ac:dyDescent="0.25">
      <c r="Y25" s="2"/>
    </row>
    <row r="26" spans="25:25" x14ac:dyDescent="0.25">
      <c r="Y26" s="2"/>
    </row>
    <row r="27" spans="25:25" x14ac:dyDescent="0.25">
      <c r="Y27" s="2"/>
    </row>
    <row r="28" spans="25:25" x14ac:dyDescent="0.25">
      <c r="Y28" s="2"/>
    </row>
    <row r="29" spans="25:25" x14ac:dyDescent="0.25">
      <c r="Y29" s="2"/>
    </row>
    <row r="30" spans="25:25" x14ac:dyDescent="0.25">
      <c r="Y30" s="2"/>
    </row>
    <row r="31" spans="25:25" x14ac:dyDescent="0.25">
      <c r="Y31" s="2"/>
    </row>
    <row r="32" spans="25:25" x14ac:dyDescent="0.25">
      <c r="Y32" s="2"/>
    </row>
    <row r="33" spans="25:25" x14ac:dyDescent="0.25">
      <c r="Y33" s="2"/>
    </row>
    <row r="34" spans="25:25" x14ac:dyDescent="0.25">
      <c r="Y34" s="2"/>
    </row>
    <row r="35" spans="25:25" x14ac:dyDescent="0.25">
      <c r="Y35" s="2"/>
    </row>
    <row r="36" spans="25:25" x14ac:dyDescent="0.25">
      <c r="Y36" s="2"/>
    </row>
    <row r="37" spans="25:25" x14ac:dyDescent="0.25">
      <c r="Y37" s="2"/>
    </row>
    <row r="38" spans="25:25" x14ac:dyDescent="0.25">
      <c r="Y38" s="2"/>
    </row>
    <row r="39" spans="25:25" x14ac:dyDescent="0.25">
      <c r="Y39" s="2"/>
    </row>
    <row r="40" spans="25:25" x14ac:dyDescent="0.25">
      <c r="Y40" s="2"/>
    </row>
    <row r="41" spans="25:25" x14ac:dyDescent="0.25">
      <c r="Y41" s="2"/>
    </row>
    <row r="42" spans="25:25" x14ac:dyDescent="0.25">
      <c r="Y42" s="2"/>
    </row>
    <row r="43" spans="25:25" x14ac:dyDescent="0.25">
      <c r="Y43" s="2"/>
    </row>
    <row r="44" spans="25:25" x14ac:dyDescent="0.25">
      <c r="Y44" s="2"/>
    </row>
    <row r="45" spans="25:25" x14ac:dyDescent="0.25">
      <c r="Y45" s="2"/>
    </row>
    <row r="46" spans="25:25" x14ac:dyDescent="0.25">
      <c r="Y46" s="2"/>
    </row>
    <row r="47" spans="25:25" x14ac:dyDescent="0.25">
      <c r="Y47" s="2"/>
    </row>
    <row r="48" spans="25:25" x14ac:dyDescent="0.25">
      <c r="Y48" s="2"/>
    </row>
    <row r="49" spans="25:25" x14ac:dyDescent="0.25">
      <c r="Y49" s="2"/>
    </row>
    <row r="50" spans="25:25" x14ac:dyDescent="0.25">
      <c r="Y50" s="2"/>
    </row>
    <row r="51" spans="25:25" x14ac:dyDescent="0.25">
      <c r="Y51" s="2"/>
    </row>
    <row r="52" spans="25:25" x14ac:dyDescent="0.25">
      <c r="Y52" s="2"/>
    </row>
    <row r="53" spans="25:25" x14ac:dyDescent="0.25">
      <c r="Y53" s="2"/>
    </row>
    <row r="54" spans="25:25" x14ac:dyDescent="0.25">
      <c r="Y54" s="2"/>
    </row>
    <row r="55" spans="25:25" x14ac:dyDescent="0.25">
      <c r="Y55" s="109"/>
    </row>
    <row r="56" spans="25:25" x14ac:dyDescent="0.25">
      <c r="Y56" s="109"/>
    </row>
    <row r="57" spans="25:25" x14ac:dyDescent="0.25">
      <c r="Y57" s="2"/>
    </row>
    <row r="58" spans="25:25" x14ac:dyDescent="0.25">
      <c r="Y58" s="2"/>
    </row>
    <row r="59" spans="25:25" x14ac:dyDescent="0.25">
      <c r="Y59" s="2"/>
    </row>
    <row r="60" spans="25:25" x14ac:dyDescent="0.25">
      <c r="Y60" s="2"/>
    </row>
    <row r="61" spans="25:25" x14ac:dyDescent="0.25">
      <c r="Y61" s="2"/>
    </row>
    <row r="62" spans="25:25" x14ac:dyDescent="0.25">
      <c r="Y62" s="2"/>
    </row>
    <row r="63" spans="25:25" x14ac:dyDescent="0.25">
      <c r="Y63" s="2"/>
    </row>
    <row r="64" spans="25:25" x14ac:dyDescent="0.25">
      <c r="Y64" s="2"/>
    </row>
    <row r="65" spans="25:25" x14ac:dyDescent="0.25">
      <c r="Y65" s="2"/>
    </row>
    <row r="66" spans="25:25" x14ac:dyDescent="0.25">
      <c r="Y66" s="2"/>
    </row>
    <row r="67" spans="25:25" x14ac:dyDescent="0.25">
      <c r="Y67" s="2"/>
    </row>
    <row r="68" spans="25:25" x14ac:dyDescent="0.25">
      <c r="Y68" s="2"/>
    </row>
    <row r="69" spans="25:25" x14ac:dyDescent="0.25">
      <c r="Y69" s="2"/>
    </row>
    <row r="70" spans="25:25" x14ac:dyDescent="0.25">
      <c r="Y70" s="2"/>
    </row>
    <row r="71" spans="25:25" x14ac:dyDescent="0.25">
      <c r="Y71" s="2"/>
    </row>
    <row r="72" spans="25:25" x14ac:dyDescent="0.25">
      <c r="Y72" s="2"/>
    </row>
    <row r="73" spans="25:25" x14ac:dyDescent="0.25">
      <c r="Y73" s="2"/>
    </row>
    <row r="74" spans="25:25" x14ac:dyDescent="0.25">
      <c r="Y74" s="2"/>
    </row>
    <row r="75" spans="25:25" x14ac:dyDescent="0.25">
      <c r="Y75" s="2"/>
    </row>
    <row r="76" spans="25:25" x14ac:dyDescent="0.25">
      <c r="Y76" s="2"/>
    </row>
    <row r="77" spans="25:25" x14ac:dyDescent="0.25">
      <c r="Y77" s="2"/>
    </row>
    <row r="78" spans="25:25" x14ac:dyDescent="0.25">
      <c r="Y78" s="2"/>
    </row>
    <row r="79" spans="25:25" x14ac:dyDescent="0.25">
      <c r="Y79" s="2"/>
    </row>
    <row r="80" spans="25:25" x14ac:dyDescent="0.25">
      <c r="Y80" s="2"/>
    </row>
    <row r="81" spans="25:25" x14ac:dyDescent="0.25">
      <c r="Y81" s="2"/>
    </row>
    <row r="82" spans="25:25" x14ac:dyDescent="0.25">
      <c r="Y82" s="2"/>
    </row>
    <row r="83" spans="25:25" x14ac:dyDescent="0.25">
      <c r="Y83" s="2"/>
    </row>
    <row r="84" spans="25:25" x14ac:dyDescent="0.25">
      <c r="Y84" s="2"/>
    </row>
    <row r="85" spans="25:25" x14ac:dyDescent="0.25">
      <c r="Y85" s="2"/>
    </row>
    <row r="86" spans="25:25" x14ac:dyDescent="0.25">
      <c r="Y86" s="2"/>
    </row>
    <row r="87" spans="25:25" x14ac:dyDescent="0.25">
      <c r="Y87" s="2"/>
    </row>
    <row r="88" spans="25:25" x14ac:dyDescent="0.25">
      <c r="Y88" s="2"/>
    </row>
    <row r="89" spans="25:25" x14ac:dyDescent="0.25">
      <c r="Y89" s="2"/>
    </row>
    <row r="90" spans="25:25" x14ac:dyDescent="0.25">
      <c r="Y90" s="2"/>
    </row>
    <row r="91" spans="25:25" x14ac:dyDescent="0.25">
      <c r="Y91" s="2"/>
    </row>
    <row r="92" spans="25:25" x14ac:dyDescent="0.25">
      <c r="Y92" s="2"/>
    </row>
    <row r="93" spans="25:25" x14ac:dyDescent="0.25">
      <c r="Y93" s="2"/>
    </row>
    <row r="94" spans="25:25" x14ac:dyDescent="0.25">
      <c r="Y94" s="2"/>
    </row>
    <row r="95" spans="25:25" x14ac:dyDescent="0.25">
      <c r="Y95" s="2"/>
    </row>
    <row r="96" spans="25:25" x14ac:dyDescent="0.25">
      <c r="Y96" s="2"/>
    </row>
    <row r="97" spans="25:25" x14ac:dyDescent="0.25">
      <c r="Y97" s="2"/>
    </row>
    <row r="98" spans="25:25" x14ac:dyDescent="0.25">
      <c r="Y98" s="2"/>
    </row>
    <row r="99" spans="25:25" x14ac:dyDescent="0.25">
      <c r="Y99" s="2"/>
    </row>
    <row r="100" spans="25:25" x14ac:dyDescent="0.25">
      <c r="Y100" s="2"/>
    </row>
    <row r="101" spans="25:25" x14ac:dyDescent="0.25">
      <c r="Y101" s="2"/>
    </row>
    <row r="102" spans="25:25" x14ac:dyDescent="0.25">
      <c r="Y102" s="2"/>
    </row>
    <row r="103" spans="25:25" x14ac:dyDescent="0.25">
      <c r="Y103" s="2"/>
    </row>
    <row r="104" spans="25:25" x14ac:dyDescent="0.25">
      <c r="Y104" s="2"/>
    </row>
    <row r="105" spans="25:25" x14ac:dyDescent="0.25">
      <c r="Y105" s="2"/>
    </row>
    <row r="106" spans="25:25" x14ac:dyDescent="0.25">
      <c r="Y106" s="2"/>
    </row>
    <row r="107" spans="25:25" x14ac:dyDescent="0.25">
      <c r="Y107" s="2"/>
    </row>
    <row r="108" spans="25:25" x14ac:dyDescent="0.25">
      <c r="Y108" s="2"/>
    </row>
    <row r="109" spans="25:25" x14ac:dyDescent="0.25">
      <c r="Y109" s="2"/>
    </row>
    <row r="110" spans="25:25" x14ac:dyDescent="0.25">
      <c r="Y110" s="2"/>
    </row>
    <row r="111" spans="25:25" x14ac:dyDescent="0.25">
      <c r="Y111" s="2"/>
    </row>
    <row r="112" spans="25:25" x14ac:dyDescent="0.25">
      <c r="Y112" s="2"/>
    </row>
    <row r="113" spans="25:25" x14ac:dyDescent="0.25">
      <c r="Y113" s="2"/>
    </row>
    <row r="114" spans="25:25" x14ac:dyDescent="0.25">
      <c r="Y114" s="2"/>
    </row>
    <row r="115" spans="25:25" x14ac:dyDescent="0.25">
      <c r="Y115" s="2"/>
    </row>
    <row r="116" spans="25:25" x14ac:dyDescent="0.25">
      <c r="Y116" s="2"/>
    </row>
    <row r="117" spans="25:25" x14ac:dyDescent="0.25">
      <c r="Y117" s="2"/>
    </row>
    <row r="118" spans="25:25" x14ac:dyDescent="0.25">
      <c r="Y118" s="2"/>
    </row>
    <row r="119" spans="25:25" x14ac:dyDescent="0.25">
      <c r="Y119" s="2"/>
    </row>
    <row r="120" spans="25:25" x14ac:dyDescent="0.25">
      <c r="Y120" s="2"/>
    </row>
    <row r="121" spans="25:25" x14ac:dyDescent="0.25">
      <c r="Y121" s="2"/>
    </row>
    <row r="122" spans="25:25" x14ac:dyDescent="0.25">
      <c r="Y122" s="2"/>
    </row>
    <row r="123" spans="25:25" x14ac:dyDescent="0.25">
      <c r="Y123" s="2"/>
    </row>
    <row r="124" spans="25:25" x14ac:dyDescent="0.25">
      <c r="Y124" s="2"/>
    </row>
    <row r="125" spans="25:25" x14ac:dyDescent="0.25">
      <c r="Y125" s="2"/>
    </row>
    <row r="126" spans="25:25" x14ac:dyDescent="0.25">
      <c r="Y126" s="2"/>
    </row>
    <row r="127" spans="25:25" x14ac:dyDescent="0.25">
      <c r="Y127" s="2"/>
    </row>
    <row r="128" spans="25:25" x14ac:dyDescent="0.25">
      <c r="Y128" s="2"/>
    </row>
    <row r="129" spans="25:25" x14ac:dyDescent="0.25">
      <c r="Y129" s="2"/>
    </row>
    <row r="130" spans="25:25" x14ac:dyDescent="0.25">
      <c r="Y130" s="2"/>
    </row>
    <row r="131" spans="25:25" x14ac:dyDescent="0.25">
      <c r="Y131" s="2"/>
    </row>
    <row r="132" spans="25:25" x14ac:dyDescent="0.25">
      <c r="Y132" s="2"/>
    </row>
    <row r="133" spans="25:25" x14ac:dyDescent="0.25">
      <c r="Y133" s="2"/>
    </row>
    <row r="134" spans="25:25" x14ac:dyDescent="0.25">
      <c r="Y134" s="2"/>
    </row>
    <row r="135" spans="25:25" x14ac:dyDescent="0.25">
      <c r="Y135" s="2"/>
    </row>
    <row r="136" spans="25:25" x14ac:dyDescent="0.25">
      <c r="Y136" s="2"/>
    </row>
    <row r="137" spans="25:25" x14ac:dyDescent="0.25">
      <c r="Y137" s="2"/>
    </row>
    <row r="138" spans="25:25" x14ac:dyDescent="0.25">
      <c r="Y138" s="2"/>
    </row>
    <row r="139" spans="25:25" x14ac:dyDescent="0.25">
      <c r="Y139" s="2"/>
    </row>
    <row r="140" spans="25:25" x14ac:dyDescent="0.25">
      <c r="Y140" s="2"/>
    </row>
    <row r="141" spans="25:25" x14ac:dyDescent="0.25">
      <c r="Y141" s="2"/>
    </row>
    <row r="142" spans="25:25" x14ac:dyDescent="0.25">
      <c r="Y142" s="2"/>
    </row>
    <row r="143" spans="25:25" x14ac:dyDescent="0.25">
      <c r="Y143" s="2"/>
    </row>
    <row r="144" spans="25:25" x14ac:dyDescent="0.25">
      <c r="Y144" s="2"/>
    </row>
    <row r="145" spans="25:25" x14ac:dyDescent="0.25">
      <c r="Y145" s="2"/>
    </row>
    <row r="146" spans="25:25" x14ac:dyDescent="0.25">
      <c r="Y146" s="2"/>
    </row>
    <row r="147" spans="25:25" x14ac:dyDescent="0.25">
      <c r="Y147" s="2"/>
    </row>
    <row r="148" spans="25:25" x14ac:dyDescent="0.25">
      <c r="Y148" s="2"/>
    </row>
    <row r="149" spans="25:25" x14ac:dyDescent="0.25">
      <c r="Y149" s="2"/>
    </row>
    <row r="150" spans="25:25" x14ac:dyDescent="0.25">
      <c r="Y150" s="2"/>
    </row>
    <row r="151" spans="25:25" x14ac:dyDescent="0.25">
      <c r="Y151" s="2"/>
    </row>
    <row r="152" spans="25:25" x14ac:dyDescent="0.25">
      <c r="Y152" s="2"/>
    </row>
    <row r="153" spans="25:25" x14ac:dyDescent="0.25">
      <c r="Y153" s="2"/>
    </row>
    <row r="154" spans="25:25" x14ac:dyDescent="0.25">
      <c r="Y154" s="2"/>
    </row>
    <row r="155" spans="25:25" x14ac:dyDescent="0.25">
      <c r="Y155" s="2"/>
    </row>
    <row r="156" spans="25:25" x14ac:dyDescent="0.25">
      <c r="Y156" s="2"/>
    </row>
    <row r="157" spans="25:25" x14ac:dyDescent="0.25">
      <c r="Y157" s="2"/>
    </row>
    <row r="158" spans="25:25" x14ac:dyDescent="0.25">
      <c r="Y158" s="2"/>
    </row>
    <row r="159" spans="25:25" x14ac:dyDescent="0.25">
      <c r="Y159" s="2"/>
    </row>
    <row r="160" spans="25:25" x14ac:dyDescent="0.25">
      <c r="Y160" s="2"/>
    </row>
    <row r="161" spans="25:25" x14ac:dyDescent="0.25">
      <c r="Y161" s="2"/>
    </row>
    <row r="162" spans="25:25" x14ac:dyDescent="0.25">
      <c r="Y162" s="2"/>
    </row>
    <row r="163" spans="25:25" x14ac:dyDescent="0.25">
      <c r="Y163" s="2"/>
    </row>
    <row r="164" spans="25:25" x14ac:dyDescent="0.25">
      <c r="Y164" s="2"/>
    </row>
    <row r="165" spans="25:25" x14ac:dyDescent="0.25">
      <c r="Y165" s="2"/>
    </row>
    <row r="166" spans="25:25" x14ac:dyDescent="0.25">
      <c r="Y166" s="2"/>
    </row>
    <row r="167" spans="25:25" x14ac:dyDescent="0.25">
      <c r="Y167" s="2"/>
    </row>
    <row r="168" spans="25:25" x14ac:dyDescent="0.25">
      <c r="Y168" s="2"/>
    </row>
    <row r="169" spans="25:25" x14ac:dyDescent="0.25">
      <c r="Y169" s="2"/>
    </row>
    <row r="170" spans="25:25" x14ac:dyDescent="0.25">
      <c r="Y170" s="2"/>
    </row>
    <row r="171" spans="25:25" x14ac:dyDescent="0.25">
      <c r="Y171" s="2"/>
    </row>
    <row r="172" spans="25:25" x14ac:dyDescent="0.25">
      <c r="Y172" s="2"/>
    </row>
    <row r="173" spans="25:25" x14ac:dyDescent="0.25">
      <c r="Y173" s="2"/>
    </row>
    <row r="174" spans="25:25" x14ac:dyDescent="0.25">
      <c r="Y174" s="2"/>
    </row>
    <row r="175" spans="25:25" x14ac:dyDescent="0.25">
      <c r="Y175" s="2"/>
    </row>
    <row r="176" spans="25:25" x14ac:dyDescent="0.25">
      <c r="Y176" s="2"/>
    </row>
    <row r="177" spans="25:25" x14ac:dyDescent="0.25">
      <c r="Y177" s="2"/>
    </row>
    <row r="178" spans="25:25" x14ac:dyDescent="0.25">
      <c r="Y178" s="2"/>
    </row>
    <row r="179" spans="25:25" x14ac:dyDescent="0.25">
      <c r="Y179" s="2"/>
    </row>
    <row r="180" spans="25:25" x14ac:dyDescent="0.25">
      <c r="Y180" s="2"/>
    </row>
    <row r="181" spans="25:25" x14ac:dyDescent="0.25">
      <c r="Y181" s="2"/>
    </row>
    <row r="182" spans="25:25" x14ac:dyDescent="0.25">
      <c r="Y182" s="2"/>
    </row>
    <row r="183" spans="25:25" x14ac:dyDescent="0.25">
      <c r="Y183" s="2"/>
    </row>
    <row r="184" spans="25:25" x14ac:dyDescent="0.25">
      <c r="Y184" s="2"/>
    </row>
    <row r="185" spans="25:25" x14ac:dyDescent="0.25">
      <c r="Y185" s="2"/>
    </row>
    <row r="186" spans="25:25" x14ac:dyDescent="0.25">
      <c r="Y186" s="2"/>
    </row>
    <row r="187" spans="25:25" x14ac:dyDescent="0.25">
      <c r="Y187" s="2"/>
    </row>
    <row r="188" spans="25:25" x14ac:dyDescent="0.25">
      <c r="Y188" s="2"/>
    </row>
    <row r="189" spans="25:25" x14ac:dyDescent="0.25">
      <c r="Y189" s="2"/>
    </row>
    <row r="190" spans="25:25" x14ac:dyDescent="0.25">
      <c r="Y190" s="2"/>
    </row>
    <row r="191" spans="25:25" x14ac:dyDescent="0.25">
      <c r="Y191" s="2"/>
    </row>
    <row r="192" spans="25:25" x14ac:dyDescent="0.25">
      <c r="Y192" s="2"/>
    </row>
    <row r="193" spans="25:25" x14ac:dyDescent="0.25">
      <c r="Y193" s="2"/>
    </row>
    <row r="194" spans="25:25" x14ac:dyDescent="0.25">
      <c r="Y194" s="2"/>
    </row>
    <row r="195" spans="25:25" x14ac:dyDescent="0.25">
      <c r="Y195" s="2"/>
    </row>
    <row r="196" spans="25:25" x14ac:dyDescent="0.25">
      <c r="Y196" s="2"/>
    </row>
    <row r="197" spans="25:25" x14ac:dyDescent="0.25">
      <c r="Y197" s="2"/>
    </row>
    <row r="198" spans="25:25" x14ac:dyDescent="0.25">
      <c r="Y198" s="2"/>
    </row>
    <row r="199" spans="25:25" x14ac:dyDescent="0.25">
      <c r="Y199" s="2"/>
    </row>
    <row r="200" spans="25:25" x14ac:dyDescent="0.25">
      <c r="Y200" s="2"/>
    </row>
    <row r="201" spans="25:25" x14ac:dyDescent="0.25">
      <c r="Y201" s="2"/>
    </row>
    <row r="202" spans="25:25" x14ac:dyDescent="0.25">
      <c r="Y202" s="2"/>
    </row>
    <row r="203" spans="25:25" x14ac:dyDescent="0.25">
      <c r="Y203" s="2"/>
    </row>
    <row r="204" spans="25:25" x14ac:dyDescent="0.25">
      <c r="Y204" s="2"/>
    </row>
    <row r="205" spans="25:25" x14ac:dyDescent="0.25">
      <c r="Y205" s="2"/>
    </row>
    <row r="206" spans="25:25" x14ac:dyDescent="0.25">
      <c r="Y206" s="2"/>
    </row>
    <row r="207" spans="25:25" x14ac:dyDescent="0.25">
      <c r="Y207" s="2"/>
    </row>
    <row r="208" spans="25:25" x14ac:dyDescent="0.25">
      <c r="Y208" s="2"/>
    </row>
    <row r="209" spans="25:25" x14ac:dyDescent="0.25">
      <c r="Y209" s="2"/>
    </row>
    <row r="210" spans="25:25" x14ac:dyDescent="0.25">
      <c r="Y210" s="2"/>
    </row>
    <row r="211" spans="25:25" x14ac:dyDescent="0.25">
      <c r="Y211" s="2"/>
    </row>
    <row r="212" spans="25:25" x14ac:dyDescent="0.25">
      <c r="Y212" s="2"/>
    </row>
    <row r="213" spans="25:25" x14ac:dyDescent="0.25">
      <c r="Y213" s="2"/>
    </row>
    <row r="214" spans="25:25" x14ac:dyDescent="0.25">
      <c r="Y214" s="2"/>
    </row>
    <row r="215" spans="25:25" x14ac:dyDescent="0.25">
      <c r="Y215" s="2"/>
    </row>
    <row r="216" spans="25:25" x14ac:dyDescent="0.25">
      <c r="Y216" s="2"/>
    </row>
    <row r="217" spans="25:25" x14ac:dyDescent="0.25">
      <c r="Y217" s="2"/>
    </row>
    <row r="218" spans="25:25" x14ac:dyDescent="0.25">
      <c r="Y218" s="2"/>
    </row>
    <row r="219" spans="25:25" x14ac:dyDescent="0.25">
      <c r="Y219" s="2"/>
    </row>
    <row r="220" spans="25:25" x14ac:dyDescent="0.25">
      <c r="Y220" s="2"/>
    </row>
    <row r="221" spans="25:25" x14ac:dyDescent="0.25">
      <c r="Y221" s="2"/>
    </row>
    <row r="222" spans="25:25" x14ac:dyDescent="0.25">
      <c r="Y222" s="2"/>
    </row>
    <row r="223" spans="25:25" x14ac:dyDescent="0.25">
      <c r="Y223" s="2"/>
    </row>
    <row r="224" spans="25:25" x14ac:dyDescent="0.25">
      <c r="Y224" s="2"/>
    </row>
    <row r="225" spans="25:25" x14ac:dyDescent="0.25">
      <c r="Y225" s="2"/>
    </row>
    <row r="226" spans="25:25" x14ac:dyDescent="0.25">
      <c r="Y226" s="2"/>
    </row>
    <row r="227" spans="25:25" x14ac:dyDescent="0.25">
      <c r="Y227" s="2"/>
    </row>
    <row r="228" spans="25:25" x14ac:dyDescent="0.25">
      <c r="Y228" s="2"/>
    </row>
    <row r="229" spans="25:25" x14ac:dyDescent="0.25">
      <c r="Y229" s="2"/>
    </row>
    <row r="230" spans="25:25" x14ac:dyDescent="0.25">
      <c r="Y230" s="2"/>
    </row>
    <row r="231" spans="25:25" x14ac:dyDescent="0.25">
      <c r="Y231" s="2"/>
    </row>
    <row r="232" spans="25:25" x14ac:dyDescent="0.25">
      <c r="Y232" s="2"/>
    </row>
    <row r="233" spans="25:25" x14ac:dyDescent="0.25">
      <c r="Y233" s="2"/>
    </row>
    <row r="234" spans="25:25" x14ac:dyDescent="0.25">
      <c r="Y234" s="2"/>
    </row>
    <row r="235" spans="25:25" x14ac:dyDescent="0.25">
      <c r="Y235" s="2"/>
    </row>
    <row r="236" spans="25:25" x14ac:dyDescent="0.25">
      <c r="Y236" s="2"/>
    </row>
    <row r="237" spans="25:25" x14ac:dyDescent="0.25">
      <c r="Y237" s="2"/>
    </row>
    <row r="238" spans="25:25" x14ac:dyDescent="0.25">
      <c r="Y238" s="2"/>
    </row>
    <row r="239" spans="25:25" x14ac:dyDescent="0.25">
      <c r="Y239" s="2"/>
    </row>
    <row r="240" spans="25:25" x14ac:dyDescent="0.25">
      <c r="Y240" s="2"/>
    </row>
    <row r="241" spans="25:25" x14ac:dyDescent="0.25">
      <c r="Y241" s="2"/>
    </row>
    <row r="242" spans="25:25" x14ac:dyDescent="0.25">
      <c r="Y242" s="2"/>
    </row>
    <row r="243" spans="25:25" x14ac:dyDescent="0.25">
      <c r="Y243" s="2"/>
    </row>
    <row r="244" spans="25:25" x14ac:dyDescent="0.25">
      <c r="Y244" s="2"/>
    </row>
    <row r="245" spans="25:25" x14ac:dyDescent="0.25">
      <c r="Y245" s="2"/>
    </row>
    <row r="246" spans="25:25" x14ac:dyDescent="0.25">
      <c r="Y246" s="2"/>
    </row>
    <row r="247" spans="25:25" x14ac:dyDescent="0.25">
      <c r="Y247" s="2"/>
    </row>
    <row r="248" spans="25:25" x14ac:dyDescent="0.25">
      <c r="Y248" s="2"/>
    </row>
    <row r="249" spans="25:25" x14ac:dyDescent="0.25">
      <c r="Y249" s="2"/>
    </row>
    <row r="250" spans="25:25" x14ac:dyDescent="0.25">
      <c r="Y250" s="2"/>
    </row>
    <row r="251" spans="25:25" x14ac:dyDescent="0.25">
      <c r="Y251" s="2"/>
    </row>
    <row r="252" spans="25:25" x14ac:dyDescent="0.25">
      <c r="Y252" s="2"/>
    </row>
    <row r="253" spans="25:25" x14ac:dyDescent="0.25">
      <c r="Y253" s="2"/>
    </row>
    <row r="254" spans="25:25" x14ac:dyDescent="0.25">
      <c r="Y254" s="2"/>
    </row>
    <row r="255" spans="25:25" x14ac:dyDescent="0.25">
      <c r="Y255" s="2"/>
    </row>
    <row r="256" spans="25:25" x14ac:dyDescent="0.25">
      <c r="Y256" s="2"/>
    </row>
    <row r="257" spans="25:25" x14ac:dyDescent="0.25">
      <c r="Y257" s="2"/>
    </row>
    <row r="258" spans="25:25" x14ac:dyDescent="0.25">
      <c r="Y258" s="2"/>
    </row>
    <row r="259" spans="25:25" x14ac:dyDescent="0.25">
      <c r="Y259" s="2"/>
    </row>
    <row r="260" spans="25:25" x14ac:dyDescent="0.25">
      <c r="Y260" s="2"/>
    </row>
    <row r="261" spans="25:25" x14ac:dyDescent="0.25">
      <c r="Y261" s="2"/>
    </row>
    <row r="262" spans="25:25" x14ac:dyDescent="0.25">
      <c r="Y262" s="2"/>
    </row>
    <row r="263" spans="25:25" x14ac:dyDescent="0.25">
      <c r="Y263" s="2"/>
    </row>
    <row r="264" spans="25:25" x14ac:dyDescent="0.25">
      <c r="Y264" s="2"/>
    </row>
    <row r="265" spans="25:25" x14ac:dyDescent="0.25">
      <c r="Y265" s="2"/>
    </row>
    <row r="266" spans="25:25" x14ac:dyDescent="0.25">
      <c r="Y266" s="2"/>
    </row>
    <row r="267" spans="25:25" x14ac:dyDescent="0.25">
      <c r="Y267" s="2"/>
    </row>
    <row r="268" spans="25:25" x14ac:dyDescent="0.25">
      <c r="Y268" s="2"/>
    </row>
    <row r="269" spans="25:25" x14ac:dyDescent="0.25">
      <c r="Y269" s="2"/>
    </row>
    <row r="270" spans="25:25" x14ac:dyDescent="0.25">
      <c r="Y270" s="2"/>
    </row>
    <row r="271" spans="25:25" x14ac:dyDescent="0.25">
      <c r="Y271" s="2"/>
    </row>
    <row r="272" spans="25:25" x14ac:dyDescent="0.25">
      <c r="Y272" s="2"/>
    </row>
    <row r="273" spans="25:25" x14ac:dyDescent="0.25">
      <c r="Y273" s="2"/>
    </row>
    <row r="274" spans="25:25" x14ac:dyDescent="0.25">
      <c r="Y274" s="2"/>
    </row>
    <row r="275" spans="25:25" x14ac:dyDescent="0.25">
      <c r="Y275" s="2"/>
    </row>
    <row r="276" spans="25:25" x14ac:dyDescent="0.25">
      <c r="Y276" s="2"/>
    </row>
    <row r="277" spans="25:25" x14ac:dyDescent="0.25">
      <c r="Y277" s="2"/>
    </row>
    <row r="278" spans="25:25" x14ac:dyDescent="0.25">
      <c r="Y278" s="2"/>
    </row>
    <row r="279" spans="25:25" x14ac:dyDescent="0.25">
      <c r="Y279" s="2"/>
    </row>
    <row r="280" spans="25:25" x14ac:dyDescent="0.25">
      <c r="Y280" s="2"/>
    </row>
    <row r="281" spans="25:25" x14ac:dyDescent="0.25">
      <c r="Y281" s="2"/>
    </row>
    <row r="282" spans="25:25" x14ac:dyDescent="0.25">
      <c r="Y282" s="2"/>
    </row>
    <row r="283" spans="25:25" x14ac:dyDescent="0.25">
      <c r="Y283" s="2"/>
    </row>
    <row r="284" spans="25:25" x14ac:dyDescent="0.25">
      <c r="Y284" s="2"/>
    </row>
    <row r="285" spans="25:25" x14ac:dyDescent="0.25">
      <c r="Y285" s="2"/>
    </row>
    <row r="286" spans="25:25" x14ac:dyDescent="0.25">
      <c r="Y286" s="2"/>
    </row>
    <row r="287" spans="25:25" x14ac:dyDescent="0.25">
      <c r="Y287" s="2"/>
    </row>
    <row r="288" spans="25:25" x14ac:dyDescent="0.25">
      <c r="Y288" s="2"/>
    </row>
    <row r="289" spans="25:25" x14ac:dyDescent="0.25">
      <c r="Y289" s="2"/>
    </row>
    <row r="290" spans="25:25" x14ac:dyDescent="0.25">
      <c r="Y290" s="2"/>
    </row>
    <row r="291" spans="25:25" x14ac:dyDescent="0.25">
      <c r="Y291" s="2"/>
    </row>
    <row r="292" spans="25:25" x14ac:dyDescent="0.25">
      <c r="Y292" s="2"/>
    </row>
    <row r="293" spans="25:25" x14ac:dyDescent="0.25">
      <c r="Y293" s="2"/>
    </row>
    <row r="294" spans="25:25" x14ac:dyDescent="0.25">
      <c r="Y294" s="2"/>
    </row>
    <row r="295" spans="25:25" x14ac:dyDescent="0.25">
      <c r="Y295" s="2"/>
    </row>
    <row r="296" spans="25:25" x14ac:dyDescent="0.25">
      <c r="Y296" s="2"/>
    </row>
    <row r="297" spans="25:25" x14ac:dyDescent="0.25">
      <c r="Y297" s="2"/>
    </row>
    <row r="298" spans="25:25" x14ac:dyDescent="0.25">
      <c r="Y298" s="2"/>
    </row>
    <row r="299" spans="25:25" x14ac:dyDescent="0.25">
      <c r="Y299" s="2"/>
    </row>
    <row r="300" spans="25:25" x14ac:dyDescent="0.25">
      <c r="Y300" s="2"/>
    </row>
    <row r="301" spans="25:25" x14ac:dyDescent="0.25">
      <c r="Y301" s="2"/>
    </row>
    <row r="302" spans="25:25" x14ac:dyDescent="0.25">
      <c r="Y302" s="2"/>
    </row>
    <row r="303" spans="25:25" x14ac:dyDescent="0.25">
      <c r="Y303" s="2"/>
    </row>
    <row r="304" spans="25:25" x14ac:dyDescent="0.25">
      <c r="Y304" s="2"/>
    </row>
    <row r="305" spans="25:25" x14ac:dyDescent="0.25">
      <c r="Y305" s="2"/>
    </row>
    <row r="306" spans="25:25" x14ac:dyDescent="0.25">
      <c r="Y306" s="2"/>
    </row>
    <row r="307" spans="25:25" x14ac:dyDescent="0.25">
      <c r="Y307" s="2"/>
    </row>
    <row r="308" spans="25:25" x14ac:dyDescent="0.25">
      <c r="Y308" s="2"/>
    </row>
    <row r="309" spans="25:25" x14ac:dyDescent="0.25">
      <c r="Y309" s="2"/>
    </row>
    <row r="310" spans="25:25" x14ac:dyDescent="0.25">
      <c r="Y310" s="2"/>
    </row>
    <row r="311" spans="25:25" x14ac:dyDescent="0.25">
      <c r="Y311" s="2"/>
    </row>
    <row r="312" spans="25:25" x14ac:dyDescent="0.25">
      <c r="Y312" s="2"/>
    </row>
    <row r="313" spans="25:25" x14ac:dyDescent="0.25">
      <c r="Y313" s="2"/>
    </row>
    <row r="314" spans="25:25" x14ac:dyDescent="0.25">
      <c r="Y314" s="2"/>
    </row>
    <row r="315" spans="25:25" x14ac:dyDescent="0.25">
      <c r="Y315" s="2"/>
    </row>
    <row r="316" spans="25:25" x14ac:dyDescent="0.25">
      <c r="Y316" s="2"/>
    </row>
    <row r="317" spans="25:25" x14ac:dyDescent="0.25">
      <c r="Y317" s="2"/>
    </row>
    <row r="318" spans="25:25" x14ac:dyDescent="0.25">
      <c r="Y318" s="2"/>
    </row>
    <row r="319" spans="25:25" x14ac:dyDescent="0.25">
      <c r="Y319" s="2"/>
    </row>
    <row r="320" spans="25:25" x14ac:dyDescent="0.25">
      <c r="Y320" s="2"/>
    </row>
    <row r="321" spans="25:25" x14ac:dyDescent="0.25">
      <c r="Y321" s="2"/>
    </row>
    <row r="322" spans="25:25" x14ac:dyDescent="0.25">
      <c r="Y322" s="2"/>
    </row>
    <row r="323" spans="25:25" x14ac:dyDescent="0.25">
      <c r="Y323" s="2"/>
    </row>
    <row r="324" spans="25:25" x14ac:dyDescent="0.25">
      <c r="Y324" s="2"/>
    </row>
    <row r="325" spans="25:25" x14ac:dyDescent="0.25">
      <c r="Y325" s="2"/>
    </row>
    <row r="326" spans="25:25" x14ac:dyDescent="0.25">
      <c r="Y326" s="2"/>
    </row>
    <row r="327" spans="25:25" x14ac:dyDescent="0.25">
      <c r="Y327" s="2"/>
    </row>
    <row r="328" spans="25:25" x14ac:dyDescent="0.25">
      <c r="Y328" s="2"/>
    </row>
    <row r="329" spans="25:25" x14ac:dyDescent="0.25">
      <c r="Y329" s="2"/>
    </row>
    <row r="330" spans="25:25" x14ac:dyDescent="0.25">
      <c r="Y330" s="2"/>
    </row>
    <row r="331" spans="25:25" x14ac:dyDescent="0.25">
      <c r="Y331" s="2"/>
    </row>
    <row r="332" spans="25:25" x14ac:dyDescent="0.25">
      <c r="Y332" s="2"/>
    </row>
    <row r="333" spans="25:25" x14ac:dyDescent="0.25">
      <c r="Y333" s="2"/>
    </row>
    <row r="334" spans="25:25" x14ac:dyDescent="0.25">
      <c r="Y334" s="2"/>
    </row>
    <row r="335" spans="25:25" x14ac:dyDescent="0.25">
      <c r="Y335" s="2"/>
    </row>
    <row r="336" spans="25:25" x14ac:dyDescent="0.25">
      <c r="Y336" s="2"/>
    </row>
    <row r="337" spans="25:25" x14ac:dyDescent="0.25">
      <c r="Y337" s="2"/>
    </row>
    <row r="338" spans="25:25" x14ac:dyDescent="0.25">
      <c r="Y338" s="2"/>
    </row>
    <row r="339" spans="25:25" x14ac:dyDescent="0.25">
      <c r="Y339" s="2"/>
    </row>
    <row r="340" spans="25:25" x14ac:dyDescent="0.25">
      <c r="Y340" s="2"/>
    </row>
    <row r="341" spans="25:25" x14ac:dyDescent="0.25">
      <c r="Y341" s="2"/>
    </row>
    <row r="342" spans="25:25" x14ac:dyDescent="0.25">
      <c r="Y342" s="2"/>
    </row>
    <row r="343" spans="25:25" x14ac:dyDescent="0.25">
      <c r="Y343" s="2"/>
    </row>
    <row r="344" spans="25:25" x14ac:dyDescent="0.25">
      <c r="Y344" s="2"/>
    </row>
    <row r="345" spans="25:25" x14ac:dyDescent="0.25">
      <c r="Y345" s="2"/>
    </row>
    <row r="346" spans="25:25" x14ac:dyDescent="0.25">
      <c r="Y346" s="2"/>
    </row>
    <row r="347" spans="25:25" x14ac:dyDescent="0.25">
      <c r="Y347" s="2"/>
    </row>
    <row r="348" spans="25:25" x14ac:dyDescent="0.25">
      <c r="Y348" s="2"/>
    </row>
    <row r="349" spans="25:25" x14ac:dyDescent="0.25">
      <c r="Y349" s="2"/>
    </row>
    <row r="350" spans="25:25" x14ac:dyDescent="0.25">
      <c r="Y350" s="2"/>
    </row>
    <row r="351" spans="25:25" x14ac:dyDescent="0.25">
      <c r="Y351" s="2"/>
    </row>
    <row r="352" spans="25:25" x14ac:dyDescent="0.25">
      <c r="Y352" s="2"/>
    </row>
    <row r="353" spans="25:25" x14ac:dyDescent="0.25">
      <c r="Y353" s="2"/>
    </row>
    <row r="354" spans="25:25" x14ac:dyDescent="0.25">
      <c r="Y354" s="2"/>
    </row>
    <row r="355" spans="25:25" x14ac:dyDescent="0.25">
      <c r="Y355" s="2"/>
    </row>
    <row r="356" spans="25:25" x14ac:dyDescent="0.25">
      <c r="Y356" s="2"/>
    </row>
    <row r="357" spans="25:25" x14ac:dyDescent="0.25">
      <c r="Y357" s="2"/>
    </row>
    <row r="358" spans="25:25" x14ac:dyDescent="0.25">
      <c r="Y358" s="2"/>
    </row>
    <row r="359" spans="25:25" x14ac:dyDescent="0.25">
      <c r="Y359" s="2"/>
    </row>
    <row r="360" spans="25:25" x14ac:dyDescent="0.25">
      <c r="Y360" s="2"/>
    </row>
    <row r="361" spans="25:25" x14ac:dyDescent="0.25">
      <c r="Y361" s="2"/>
    </row>
    <row r="362" spans="25:25" x14ac:dyDescent="0.25">
      <c r="Y362" s="2"/>
    </row>
    <row r="363" spans="25:25" x14ac:dyDescent="0.25">
      <c r="Y363" s="2"/>
    </row>
    <row r="364" spans="25:25" x14ac:dyDescent="0.25">
      <c r="Y364" s="2"/>
    </row>
    <row r="365" spans="25:25" x14ac:dyDescent="0.25">
      <c r="Y365" s="2"/>
    </row>
    <row r="366" spans="25:25" x14ac:dyDescent="0.25">
      <c r="Y366" s="2"/>
    </row>
    <row r="367" spans="25:25" x14ac:dyDescent="0.25">
      <c r="Y367" s="2"/>
    </row>
    <row r="368" spans="25:25" x14ac:dyDescent="0.25">
      <c r="Y368" s="2"/>
    </row>
    <row r="369" spans="25:25" x14ac:dyDescent="0.25">
      <c r="Y369" s="2"/>
    </row>
    <row r="370" spans="25:25" x14ac:dyDescent="0.25">
      <c r="Y370" s="2"/>
    </row>
    <row r="371" spans="25:25" x14ac:dyDescent="0.25">
      <c r="Y371" s="2"/>
    </row>
    <row r="372" spans="25:25" x14ac:dyDescent="0.25">
      <c r="Y372" s="2"/>
    </row>
    <row r="373" spans="25:25" x14ac:dyDescent="0.25">
      <c r="Y373" s="2"/>
    </row>
    <row r="374" spans="25:25" x14ac:dyDescent="0.25">
      <c r="Y374" s="2"/>
    </row>
    <row r="375" spans="25:25" x14ac:dyDescent="0.25">
      <c r="Y375" s="2"/>
    </row>
    <row r="376" spans="25:25" x14ac:dyDescent="0.25">
      <c r="Y376" s="2"/>
    </row>
    <row r="377" spans="25:25" x14ac:dyDescent="0.25">
      <c r="Y377" s="2"/>
    </row>
    <row r="378" spans="25:25" x14ac:dyDescent="0.25">
      <c r="Y378" s="2"/>
    </row>
    <row r="379" spans="25:25" x14ac:dyDescent="0.25">
      <c r="Y379" s="2"/>
    </row>
    <row r="380" spans="25:25" x14ac:dyDescent="0.25">
      <c r="Y380" s="2"/>
    </row>
    <row r="381" spans="25:25" x14ac:dyDescent="0.25">
      <c r="Y381" s="2"/>
    </row>
    <row r="382" spans="25:25" x14ac:dyDescent="0.25">
      <c r="Y382" s="2"/>
    </row>
    <row r="383" spans="25:25" x14ac:dyDescent="0.25">
      <c r="Y383" s="2"/>
    </row>
    <row r="384" spans="25:25" x14ac:dyDescent="0.25">
      <c r="Y384" s="2"/>
    </row>
    <row r="385" spans="25:25" x14ac:dyDescent="0.25">
      <c r="Y385" s="2"/>
    </row>
    <row r="386" spans="25:25" x14ac:dyDescent="0.25">
      <c r="Y386" s="2"/>
    </row>
    <row r="387" spans="25:25" x14ac:dyDescent="0.25">
      <c r="Y387" s="2"/>
    </row>
    <row r="388" spans="25:25" x14ac:dyDescent="0.25">
      <c r="Y388" s="2"/>
    </row>
    <row r="389" spans="25:25" x14ac:dyDescent="0.25">
      <c r="Y389" s="2"/>
    </row>
    <row r="390" spans="25:25" x14ac:dyDescent="0.25">
      <c r="Y390" s="2"/>
    </row>
    <row r="391" spans="25:25" x14ac:dyDescent="0.25">
      <c r="Y391" s="2"/>
    </row>
    <row r="392" spans="25:25" x14ac:dyDescent="0.25">
      <c r="Y392" s="2"/>
    </row>
    <row r="393" spans="25:25" x14ac:dyDescent="0.25">
      <c r="Y393" s="2"/>
    </row>
    <row r="394" spans="25:25" x14ac:dyDescent="0.25">
      <c r="Y394" s="2"/>
    </row>
    <row r="395" spans="25:25" x14ac:dyDescent="0.25">
      <c r="Y395" s="2"/>
    </row>
    <row r="396" spans="25:25" x14ac:dyDescent="0.25">
      <c r="Y396" s="2"/>
    </row>
    <row r="397" spans="25:25" x14ac:dyDescent="0.25">
      <c r="Y397" s="2"/>
    </row>
    <row r="398" spans="25:25" x14ac:dyDescent="0.25">
      <c r="Y398" s="2"/>
    </row>
    <row r="399" spans="25:25" x14ac:dyDescent="0.25">
      <c r="Y399" s="2"/>
    </row>
    <row r="400" spans="25:25" x14ac:dyDescent="0.25">
      <c r="Y400" s="2"/>
    </row>
    <row r="401" spans="25:25" x14ac:dyDescent="0.25">
      <c r="Y401" s="2"/>
    </row>
    <row r="402" spans="25:25" x14ac:dyDescent="0.25">
      <c r="Y402" s="2"/>
    </row>
    <row r="403" spans="25:25" x14ac:dyDescent="0.25">
      <c r="Y403" s="2"/>
    </row>
    <row r="404" spans="25:25" x14ac:dyDescent="0.25">
      <c r="Y404" s="2"/>
    </row>
    <row r="405" spans="25:25" x14ac:dyDescent="0.25">
      <c r="Y405" s="2"/>
    </row>
    <row r="406" spans="25:25" x14ac:dyDescent="0.25">
      <c r="Y406" s="2"/>
    </row>
    <row r="407" spans="25:25" x14ac:dyDescent="0.25">
      <c r="Y407" s="2"/>
    </row>
    <row r="408" spans="25:25" x14ac:dyDescent="0.25">
      <c r="Y408" s="2"/>
    </row>
    <row r="409" spans="25:25" x14ac:dyDescent="0.25">
      <c r="Y409" s="2"/>
    </row>
    <row r="410" spans="25:25" x14ac:dyDescent="0.25">
      <c r="Y410" s="2"/>
    </row>
    <row r="411" spans="25:25" x14ac:dyDescent="0.25">
      <c r="Y411" s="2"/>
    </row>
    <row r="412" spans="25:25" x14ac:dyDescent="0.25">
      <c r="Y412" s="2"/>
    </row>
    <row r="413" spans="25:25" x14ac:dyDescent="0.25">
      <c r="Y413" s="2"/>
    </row>
    <row r="414" spans="25:25" x14ac:dyDescent="0.25">
      <c r="Y414" s="2"/>
    </row>
    <row r="415" spans="25:25" x14ac:dyDescent="0.25">
      <c r="Y415" s="2"/>
    </row>
    <row r="416" spans="25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488" spans="25:25" x14ac:dyDescent="0.25">
      <c r="Y488" s="2"/>
    </row>
    <row r="489" spans="25:25" x14ac:dyDescent="0.25">
      <c r="Y489" s="2"/>
    </row>
    <row r="567" spans="25:25" x14ac:dyDescent="0.25">
      <c r="Y567" s="2"/>
    </row>
    <row r="568" spans="25:25" x14ac:dyDescent="0.25">
      <c r="Y568" s="2"/>
    </row>
    <row r="569" spans="25:25" x14ac:dyDescent="0.25">
      <c r="Y569" s="2"/>
    </row>
    <row r="570" spans="25:25" x14ac:dyDescent="0.25">
      <c r="Y570" s="2"/>
    </row>
    <row r="571" spans="25:25" x14ac:dyDescent="0.25">
      <c r="Y571" s="2"/>
    </row>
    <row r="572" spans="25:25" x14ac:dyDescent="0.25">
      <c r="Y572" s="2"/>
    </row>
    <row r="573" spans="25:25" x14ac:dyDescent="0.25">
      <c r="Y573" s="2"/>
    </row>
    <row r="574" spans="25:25" x14ac:dyDescent="0.25">
      <c r="Y574" s="2"/>
    </row>
    <row r="575" spans="25:25" x14ac:dyDescent="0.25">
      <c r="Y575" s="2"/>
    </row>
    <row r="576" spans="25:25" x14ac:dyDescent="0.25">
      <c r="Y576" s="2"/>
    </row>
    <row r="577" spans="25:25" x14ac:dyDescent="0.25">
      <c r="Y577" s="2"/>
    </row>
    <row r="578" spans="25:25" x14ac:dyDescent="0.25">
      <c r="Y578" s="2"/>
    </row>
    <row r="579" spans="25:25" x14ac:dyDescent="0.25">
      <c r="Y579" s="2"/>
    </row>
    <row r="580" spans="25:25" x14ac:dyDescent="0.25">
      <c r="Y580" s="2"/>
    </row>
    <row r="581" spans="25:25" x14ac:dyDescent="0.25">
      <c r="Y581" s="2"/>
    </row>
    <row r="582" spans="25:25" x14ac:dyDescent="0.25">
      <c r="Y582" s="2"/>
    </row>
    <row r="583" spans="25:25" x14ac:dyDescent="0.25">
      <c r="Y583" s="2"/>
    </row>
    <row r="584" spans="25:25" x14ac:dyDescent="0.25">
      <c r="Y584" s="2"/>
    </row>
    <row r="585" spans="25:25" x14ac:dyDescent="0.25">
      <c r="Y585" s="2"/>
    </row>
    <row r="586" spans="25:25" x14ac:dyDescent="0.25">
      <c r="Y586" s="2"/>
    </row>
    <row r="587" spans="25:25" x14ac:dyDescent="0.25">
      <c r="Y587" s="2"/>
    </row>
    <row r="588" spans="25:25" x14ac:dyDescent="0.25">
      <c r="Y588" s="2"/>
    </row>
    <row r="589" spans="25:25" x14ac:dyDescent="0.25">
      <c r="Y589" s="2"/>
    </row>
    <row r="590" spans="25:25" x14ac:dyDescent="0.25">
      <c r="Y590" s="2"/>
    </row>
    <row r="591" spans="25:25" x14ac:dyDescent="0.25">
      <c r="Y591" s="2"/>
    </row>
    <row r="592" spans="25:25" x14ac:dyDescent="0.25">
      <c r="Y592" s="2"/>
    </row>
    <row r="593" spans="25:25" x14ac:dyDescent="0.25">
      <c r="Y593" s="2"/>
    </row>
    <row r="594" spans="25:25" x14ac:dyDescent="0.25">
      <c r="Y594" s="2"/>
    </row>
    <row r="595" spans="25:25" x14ac:dyDescent="0.25">
      <c r="Y595" s="2"/>
    </row>
    <row r="596" spans="25:25" x14ac:dyDescent="0.25">
      <c r="Y596" s="2"/>
    </row>
    <row r="597" spans="25:25" x14ac:dyDescent="0.25">
      <c r="Y597" s="2"/>
    </row>
    <row r="598" spans="25:25" x14ac:dyDescent="0.25">
      <c r="Y598" s="2"/>
    </row>
    <row r="599" spans="25:25" x14ac:dyDescent="0.25">
      <c r="Y599" s="2"/>
    </row>
    <row r="600" spans="25:25" x14ac:dyDescent="0.25">
      <c r="Y600" s="2"/>
    </row>
    <row r="601" spans="25:25" x14ac:dyDescent="0.25">
      <c r="Y601" s="2"/>
    </row>
    <row r="602" spans="25:25" x14ac:dyDescent="0.25">
      <c r="Y602" s="2"/>
    </row>
    <row r="603" spans="25:25" x14ac:dyDescent="0.25">
      <c r="Y603" s="2"/>
    </row>
    <row r="604" spans="25:25" x14ac:dyDescent="0.25">
      <c r="Y604" s="2"/>
    </row>
    <row r="605" spans="25:25" x14ac:dyDescent="0.25">
      <c r="Y605" s="2"/>
    </row>
    <row r="606" spans="25:25" x14ac:dyDescent="0.25">
      <c r="Y606" s="2"/>
    </row>
    <row r="607" spans="25:25" x14ac:dyDescent="0.25">
      <c r="Y607" s="2"/>
    </row>
    <row r="608" spans="25:25" x14ac:dyDescent="0.25">
      <c r="Y608" s="2"/>
    </row>
    <row r="609" spans="25:25" x14ac:dyDescent="0.25">
      <c r="Y609" s="2"/>
    </row>
    <row r="610" spans="25:25" x14ac:dyDescent="0.25">
      <c r="Y610" s="2"/>
    </row>
    <row r="611" spans="25:25" x14ac:dyDescent="0.25">
      <c r="Y611" s="2"/>
    </row>
    <row r="612" spans="25:25" x14ac:dyDescent="0.25">
      <c r="Y612" s="2"/>
    </row>
    <row r="613" spans="25:25" x14ac:dyDescent="0.25">
      <c r="Y613" s="2"/>
    </row>
    <row r="614" spans="25:25" x14ac:dyDescent="0.25">
      <c r="Y614" s="2"/>
    </row>
    <row r="615" spans="25:25" x14ac:dyDescent="0.25">
      <c r="Y615" s="2"/>
    </row>
    <row r="616" spans="25:25" x14ac:dyDescent="0.25">
      <c r="Y616" s="2"/>
    </row>
    <row r="617" spans="25:25" x14ac:dyDescent="0.25">
      <c r="Y617" s="2"/>
    </row>
    <row r="618" spans="25:25" x14ac:dyDescent="0.25">
      <c r="Y618" s="2"/>
    </row>
    <row r="619" spans="25:25" x14ac:dyDescent="0.25">
      <c r="Y619" s="2"/>
    </row>
    <row r="620" spans="25:25" x14ac:dyDescent="0.25">
      <c r="Y620" s="2"/>
    </row>
    <row r="621" spans="25:25" x14ac:dyDescent="0.25">
      <c r="Y621" s="2"/>
    </row>
    <row r="622" spans="25:25" x14ac:dyDescent="0.25">
      <c r="Y622" s="2"/>
    </row>
    <row r="623" spans="25:25" x14ac:dyDescent="0.25">
      <c r="Y623" s="2"/>
    </row>
    <row r="624" spans="25:25" x14ac:dyDescent="0.25">
      <c r="Y624" s="2"/>
    </row>
    <row r="625" spans="25:25" x14ac:dyDescent="0.25">
      <c r="Y625" s="2"/>
    </row>
    <row r="626" spans="25:25" x14ac:dyDescent="0.25">
      <c r="Y626" s="2"/>
    </row>
    <row r="627" spans="25:25" x14ac:dyDescent="0.25">
      <c r="Y627" s="2"/>
    </row>
    <row r="628" spans="25:25" x14ac:dyDescent="0.25">
      <c r="Y628" s="2"/>
    </row>
    <row r="629" spans="25:25" x14ac:dyDescent="0.25">
      <c r="Y629" s="2"/>
    </row>
    <row r="630" spans="25:25" x14ac:dyDescent="0.25">
      <c r="Y630" s="2"/>
    </row>
    <row r="631" spans="25:25" x14ac:dyDescent="0.25">
      <c r="Y631" s="2"/>
    </row>
    <row r="632" spans="25:25" x14ac:dyDescent="0.25">
      <c r="Y632" s="2"/>
    </row>
    <row r="633" spans="25:25" x14ac:dyDescent="0.25">
      <c r="Y633" s="2"/>
    </row>
    <row r="634" spans="25:25" x14ac:dyDescent="0.25">
      <c r="Y634" s="2"/>
    </row>
    <row r="635" spans="25:25" x14ac:dyDescent="0.25">
      <c r="Y635" s="2"/>
    </row>
    <row r="636" spans="25:25" x14ac:dyDescent="0.25">
      <c r="Y636" s="2"/>
    </row>
    <row r="637" spans="25:25" x14ac:dyDescent="0.25">
      <c r="Y637" s="2"/>
    </row>
    <row r="638" spans="25:25" x14ac:dyDescent="0.25">
      <c r="Y638" s="2"/>
    </row>
    <row r="639" spans="25:25" x14ac:dyDescent="0.25">
      <c r="Y639" s="2"/>
    </row>
    <row r="640" spans="25:25" x14ac:dyDescent="0.25">
      <c r="Y640" s="2"/>
    </row>
    <row r="641" spans="25:25" x14ac:dyDescent="0.25">
      <c r="Y641" s="2"/>
    </row>
    <row r="642" spans="25:25" x14ac:dyDescent="0.25">
      <c r="Y642" s="2"/>
    </row>
    <row r="643" spans="25:25" x14ac:dyDescent="0.25">
      <c r="Y643" s="2"/>
    </row>
    <row r="644" spans="25:25" x14ac:dyDescent="0.25">
      <c r="Y644" s="2"/>
    </row>
    <row r="645" spans="25:25" x14ac:dyDescent="0.25">
      <c r="Y645" s="2"/>
    </row>
    <row r="646" spans="25:25" x14ac:dyDescent="0.25">
      <c r="Y646" s="2"/>
    </row>
    <row r="647" spans="25:25" x14ac:dyDescent="0.25">
      <c r="Y647" s="2"/>
    </row>
    <row r="648" spans="25:25" x14ac:dyDescent="0.25">
      <c r="Y648" s="2"/>
    </row>
    <row r="649" spans="25:25" x14ac:dyDescent="0.25">
      <c r="Y649" s="2"/>
    </row>
    <row r="650" spans="25:25" x14ac:dyDescent="0.25">
      <c r="Y650" s="2"/>
    </row>
    <row r="651" spans="25:25" x14ac:dyDescent="0.25">
      <c r="Y651" s="2"/>
    </row>
    <row r="652" spans="25:25" x14ac:dyDescent="0.25">
      <c r="Y652" s="2"/>
    </row>
    <row r="653" spans="25:25" x14ac:dyDescent="0.25">
      <c r="Y653" s="2"/>
    </row>
    <row r="654" spans="25:25" x14ac:dyDescent="0.25">
      <c r="Y654" s="2"/>
    </row>
    <row r="655" spans="25:25" x14ac:dyDescent="0.25">
      <c r="Y655" s="2"/>
    </row>
    <row r="656" spans="25:25" x14ac:dyDescent="0.25">
      <c r="Y656" s="2"/>
    </row>
    <row r="657" spans="25:25" x14ac:dyDescent="0.25">
      <c r="Y657" s="2"/>
    </row>
    <row r="658" spans="25:25" x14ac:dyDescent="0.25">
      <c r="Y658" s="2"/>
    </row>
    <row r="659" spans="25:25" x14ac:dyDescent="0.25">
      <c r="Y659" s="2"/>
    </row>
    <row r="660" spans="25:25" x14ac:dyDescent="0.25">
      <c r="Y660" s="2"/>
    </row>
    <row r="661" spans="25:25" x14ac:dyDescent="0.25">
      <c r="Y661" s="2"/>
    </row>
    <row r="662" spans="25:25" x14ac:dyDescent="0.25">
      <c r="Y662" s="2"/>
    </row>
    <row r="663" spans="25:25" x14ac:dyDescent="0.25">
      <c r="Y663" s="2"/>
    </row>
    <row r="664" spans="25:25" x14ac:dyDescent="0.25">
      <c r="Y664" s="2"/>
    </row>
    <row r="665" spans="25:25" x14ac:dyDescent="0.25">
      <c r="Y665" s="2"/>
    </row>
    <row r="666" spans="25:25" x14ac:dyDescent="0.25">
      <c r="Y666" s="2"/>
    </row>
    <row r="667" spans="25:25" x14ac:dyDescent="0.25">
      <c r="Y667" s="2"/>
    </row>
    <row r="668" spans="25:25" x14ac:dyDescent="0.25">
      <c r="Y668" s="2"/>
    </row>
    <row r="669" spans="25:25" x14ac:dyDescent="0.25">
      <c r="Y669" s="2"/>
    </row>
    <row r="670" spans="25:25" x14ac:dyDescent="0.25">
      <c r="Y670" s="2"/>
    </row>
    <row r="671" spans="25:25" x14ac:dyDescent="0.25">
      <c r="Y671" s="2"/>
    </row>
    <row r="1037" spans="1:24" s="41" customFormat="1" x14ac:dyDescent="0.25">
      <c r="A1037"/>
      <c r="B1037"/>
      <c r="C1037"/>
      <c r="D1037"/>
      <c r="E1037"/>
      <c r="F1037"/>
      <c r="G1037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/>
      <c r="W1037"/>
      <c r="X1037"/>
    </row>
  </sheetData>
  <dataConsolidate/>
  <mergeCells count="1">
    <mergeCell ref="A5:G5"/>
  </mergeCells>
  <phoneticPr fontId="8" type="noConversion"/>
  <conditionalFormatting sqref="E1:E1048576">
    <cfRule type="duplicateValues" dxfId="122" priority="21"/>
    <cfRule type="duplicateValues" dxfId="121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theme="9" tint="-0.499984740745262"/>
  </sheetPr>
  <dimension ref="A1:XFD31"/>
  <sheetViews>
    <sheetView showGridLines="0" zoomScaleNormal="100" zoomScaleSheetLayoutView="100" workbookViewId="0">
      <selection activeCell="D2" sqref="D2"/>
    </sheetView>
  </sheetViews>
  <sheetFormatPr baseColWidth="10" defaultColWidth="11.42578125" defaultRowHeight="15" x14ac:dyDescent="0.25"/>
  <cols>
    <col min="1" max="1" width="11.4257812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  <col min="16383" max="16383" width="11.42578125" style="131"/>
    <col min="16384" max="16384" width="11.42578125" style="192"/>
  </cols>
  <sheetData>
    <row r="1" spans="1:12 16383:16384" ht="90" customHeight="1" thickBot="1" x14ac:dyDescent="0.3">
      <c r="A1">
        <v>0</v>
      </c>
    </row>
    <row r="2" spans="1:12 16383:16384" x14ac:dyDescent="0.25">
      <c r="B2" s="22" t="s">
        <v>17</v>
      </c>
      <c r="D2" s="40" t="s">
        <v>8487</v>
      </c>
      <c r="E2" s="135" t="s">
        <v>10244</v>
      </c>
      <c r="F2" s="33"/>
      <c r="G2" s="171" t="str">
        <f>VLOOKUP(D2,XFC2:XFD13,2,FALSE)</f>
        <v>02</v>
      </c>
      <c r="H2" s="172" t="s">
        <v>10224</v>
      </c>
      <c r="I2" s="171" t="str">
        <f>CONCATENATE(E2,"/",G2,"/",H2)</f>
        <v>06/02/2024</v>
      </c>
      <c r="J2" s="173"/>
      <c r="K2" s="173"/>
      <c r="L2" s="173"/>
      <c r="XFC2" s="131" t="s">
        <v>8492</v>
      </c>
      <c r="XFD2" s="192" t="s">
        <v>7706</v>
      </c>
    </row>
    <row r="3" spans="1:12 16383:16384" x14ac:dyDescent="0.25">
      <c r="B3" s="22" t="s">
        <v>2</v>
      </c>
      <c r="D3" s="133" t="str">
        <f>I2</f>
        <v>06/02/2024</v>
      </c>
      <c r="F3" s="39"/>
      <c r="XFC3" s="131" t="s">
        <v>8487</v>
      </c>
      <c r="XFD3" s="192" t="s">
        <v>10225</v>
      </c>
    </row>
    <row r="4" spans="1:12 16383:16384" hidden="1" x14ac:dyDescent="0.25">
      <c r="B4" s="22" t="s">
        <v>3</v>
      </c>
      <c r="D4" s="71" t="s">
        <v>1</v>
      </c>
      <c r="F4" s="2"/>
      <c r="XFC4" s="131" t="s">
        <v>8488</v>
      </c>
      <c r="XFD4" s="192" t="s">
        <v>0</v>
      </c>
    </row>
    <row r="5" spans="1:12 16383:16384" hidden="1" x14ac:dyDescent="0.25">
      <c r="B5" s="22" t="s">
        <v>4</v>
      </c>
      <c r="D5" s="71" t="s">
        <v>0</v>
      </c>
      <c r="F5" s="2"/>
      <c r="XFC5" s="131" t="s">
        <v>8489</v>
      </c>
      <c r="XFD5" s="192" t="s">
        <v>10297</v>
      </c>
    </row>
    <row r="6" spans="1:12 16383:16384" hidden="1" x14ac:dyDescent="0.25">
      <c r="B6" s="23" t="s">
        <v>28</v>
      </c>
      <c r="D6" s="72" t="s">
        <v>10303</v>
      </c>
      <c r="F6" s="2"/>
      <c r="XFC6" s="131" t="s">
        <v>8491</v>
      </c>
      <c r="XFD6" s="192" t="s">
        <v>10298</v>
      </c>
    </row>
    <row r="7" spans="1:12 16383:16384" hidden="1" x14ac:dyDescent="0.25">
      <c r="B7" s="22" t="s">
        <v>27</v>
      </c>
      <c r="D7" s="72" t="s">
        <v>10304</v>
      </c>
      <c r="F7" s="2"/>
      <c r="XFC7" s="131" t="s">
        <v>8490</v>
      </c>
      <c r="XFD7" s="192" t="s">
        <v>10244</v>
      </c>
    </row>
    <row r="8" spans="1:12 16383:16384" ht="16.5" customHeight="1" x14ac:dyDescent="0.25">
      <c r="B8" s="22" t="s">
        <v>26</v>
      </c>
      <c r="D8" s="104">
        <v>977</v>
      </c>
      <c r="E8" s="170" t="e">
        <f t="array" ref="E8">INDEX(Tabla2[N° DOC],MATCH(FALSE,ISBLANK(Tabla2[N° DOC]),0))</f>
        <v>#N/A</v>
      </c>
      <c r="F8" s="32"/>
      <c r="XFC8" s="131" t="s">
        <v>9016</v>
      </c>
      <c r="XFD8" s="192" t="s">
        <v>10299</v>
      </c>
    </row>
    <row r="9" spans="1:12 16383:16384" ht="16.5" hidden="1" customHeight="1" x14ac:dyDescent="0.25">
      <c r="B9" s="22" t="s">
        <v>25</v>
      </c>
      <c r="D9" s="36">
        <f>+D8</f>
        <v>977</v>
      </c>
      <c r="F9" s="37"/>
      <c r="XFC9" s="131" t="s">
        <v>9017</v>
      </c>
      <c r="XFD9" s="192" t="s">
        <v>10300</v>
      </c>
    </row>
    <row r="10" spans="1:12 16383:16384" ht="16.5" customHeight="1" x14ac:dyDescent="0.25">
      <c r="B10" s="22" t="s">
        <v>24</v>
      </c>
      <c r="D10" s="136"/>
      <c r="F10" s="38"/>
      <c r="XFC10" s="131" t="s">
        <v>9018</v>
      </c>
      <c r="XFD10" s="192" t="s">
        <v>10301</v>
      </c>
    </row>
    <row r="11" spans="1:12 16383:16384" ht="16.5" customHeight="1" x14ac:dyDescent="0.25">
      <c r="B11" s="23" t="s">
        <v>72</v>
      </c>
      <c r="D11" s="101">
        <f>IFERROR(IF(D10&lt;&gt;"",VLOOKUP(D10,Tabla4[#All],2,0),IF(D19&lt;&gt;0,VLOOKUP(D19,Tabla4[#All],2,0),0)),"")</f>
        <v>0</v>
      </c>
      <c r="F11" s="31"/>
      <c r="H11" s="1"/>
      <c r="I11" s="1"/>
      <c r="XFC11" s="131" t="s">
        <v>9019</v>
      </c>
      <c r="XFD11" s="192" t="s">
        <v>10302</v>
      </c>
    </row>
    <row r="12" spans="1:12 16383:16384" ht="16.5" customHeight="1" x14ac:dyDescent="0.25">
      <c r="B12" s="23" t="s">
        <v>74</v>
      </c>
      <c r="D12" s="8">
        <v>0</v>
      </c>
      <c r="F12" s="2"/>
      <c r="XFC12" s="131" t="s">
        <v>9020</v>
      </c>
      <c r="XFD12" s="192" t="s">
        <v>10271</v>
      </c>
    </row>
    <row r="13" spans="1:12 16383:16384" ht="12" customHeight="1" x14ac:dyDescent="0.25">
      <c r="B13" s="23" t="s">
        <v>73</v>
      </c>
      <c r="D13" s="5">
        <v>0</v>
      </c>
      <c r="F13" s="2"/>
      <c r="XFC13" s="131" t="s">
        <v>9021</v>
      </c>
      <c r="XFD13" s="192" t="s">
        <v>8048</v>
      </c>
    </row>
    <row r="14" spans="1:12 16383:16384" x14ac:dyDescent="0.25">
      <c r="B14" s="22" t="s">
        <v>23</v>
      </c>
      <c r="D14" s="107">
        <v>0</v>
      </c>
      <c r="F14" s="31"/>
    </row>
    <row r="15" spans="1:12 16383:16384" x14ac:dyDescent="0.25">
      <c r="B15" s="22" t="s">
        <v>22</v>
      </c>
      <c r="D15" s="108">
        <f>D14*0.13</f>
        <v>0</v>
      </c>
      <c r="F15" s="2"/>
    </row>
    <row r="16" spans="1:12 16383:16384" x14ac:dyDescent="0.25">
      <c r="B16" s="22" t="s">
        <v>21</v>
      </c>
      <c r="D16" s="69">
        <v>0</v>
      </c>
      <c r="F16" s="2"/>
    </row>
    <row r="17" spans="2:8" x14ac:dyDescent="0.25">
      <c r="B17" s="22" t="s">
        <v>20</v>
      </c>
      <c r="D17" s="69">
        <v>0</v>
      </c>
      <c r="F17" s="2"/>
    </row>
    <row r="18" spans="2:8" ht="15" customHeight="1" x14ac:dyDescent="0.25">
      <c r="B18" s="22" t="s">
        <v>75</v>
      </c>
      <c r="D18" s="69">
        <f>+(D12+D13+D14+D15+D16+D17)</f>
        <v>0</v>
      </c>
      <c r="F18" s="31"/>
    </row>
    <row r="19" spans="2:8" x14ac:dyDescent="0.25">
      <c r="B19" s="22" t="s">
        <v>7943</v>
      </c>
      <c r="D19" s="132"/>
      <c r="F19" s="2"/>
    </row>
    <row r="20" spans="2:8" ht="15.75" thickBot="1" x14ac:dyDescent="0.3">
      <c r="B20" s="22" t="s">
        <v>18</v>
      </c>
      <c r="D20" s="70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197"/>
      <c r="C30" s="197"/>
      <c r="D30" s="197"/>
    </row>
    <row r="31" spans="2:8" x14ac:dyDescent="0.25">
      <c r="B31" s="138" t="str">
        <f>D10&amp;D19</f>
        <v/>
      </c>
      <c r="C31" s="41"/>
      <c r="D31" s="129"/>
      <c r="E31" s="137">
        <f>LEN(B31)</f>
        <v>0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decimal" errorStyle="warning" allowBlank="1" showInputMessage="1" showErrorMessage="1" errorTitle="Solo puede introducir numeros" sqref="D14:D15">
      <formula1>1</formula1>
      <formula2>1000000</formula2>
    </dataValidation>
    <dataValidation type="list" allowBlank="1" showInputMessage="1" showErrorMessage="1" sqref="D2">
      <formula1>$XFC$2:$XFC$14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5" tint="-0.249977111117893"/>
  </sheetPr>
  <dimension ref="A2:V9756"/>
  <sheetViews>
    <sheetView zoomScale="85" zoomScaleNormal="85" workbookViewId="0">
      <selection activeCell="E17" sqref="E17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2" x14ac:dyDescent="0.25">
      <c r="A2" t="s">
        <v>17</v>
      </c>
      <c r="B2" s="12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</row>
    <row r="3" spans="1:22" x14ac:dyDescent="0.25">
      <c r="A3" s="33"/>
      <c r="B3" s="39"/>
      <c r="C3" s="2"/>
      <c r="D3" s="2"/>
      <c r="E3" s="2"/>
      <c r="F3" s="2"/>
      <c r="G3" s="32"/>
      <c r="H3" s="37"/>
      <c r="I3" s="38"/>
      <c r="J3" s="31"/>
      <c r="M3" s="31"/>
      <c r="Q3" s="31"/>
      <c r="S3" s="2"/>
      <c r="V3" t="e">
        <f t="array" ref="V3">INDEX(Tabla2[N° DOC],MATCH(FALSE,ISBLANK(Tabla2[N° DOC]),0))</f>
        <v>#N/A</v>
      </c>
    </row>
    <row r="4" spans="1:22" x14ac:dyDescent="0.25">
      <c r="A4" s="33"/>
      <c r="B4" s="39"/>
      <c r="C4" s="2"/>
      <c r="D4" s="2"/>
      <c r="E4" s="2"/>
      <c r="F4" s="2"/>
      <c r="G4" s="32"/>
      <c r="H4" s="37"/>
      <c r="I4" s="38"/>
      <c r="J4" s="31"/>
      <c r="M4" s="31"/>
      <c r="Q4" s="31"/>
      <c r="S4" s="2"/>
    </row>
    <row r="5" spans="1:22" ht="15.75" thickBot="1" x14ac:dyDescent="0.3">
      <c r="R5" s="14"/>
      <c r="S5" s="1"/>
    </row>
    <row r="6" spans="1:22" ht="15.75" thickBot="1" x14ac:dyDescent="0.3">
      <c r="A6" s="199"/>
      <c r="B6" s="199"/>
      <c r="C6" s="199"/>
      <c r="D6" s="199"/>
      <c r="E6" s="199"/>
      <c r="F6" s="199"/>
      <c r="G6" s="199"/>
      <c r="H6" s="199"/>
      <c r="I6" s="199"/>
      <c r="J6" s="200"/>
      <c r="K6" s="4">
        <f>+SUBTOTAL(9,Tabla2[VENTA EXENTA])</f>
        <v>0</v>
      </c>
      <c r="L6" s="4">
        <f>+SUBTOTAL(9,Tabla2[VENTA NO SUJETA])</f>
        <v>0</v>
      </c>
      <c r="M6" s="3">
        <f>+SUBTOTAL(9,Tabla2[V. GRAVADA])</f>
        <v>0</v>
      </c>
      <c r="N6" s="4">
        <f>+SUBTOTAL(9,Tabla2[D.FISCAL])</f>
        <v>0</v>
      </c>
      <c r="O6" s="4">
        <f>+SUBTOTAL(9,Tabla2[V CTA DE 3])</f>
        <v>0</v>
      </c>
      <c r="P6" s="4">
        <f>+SUBTOTAL(9,Tabla2[D. FISCAL A 3])</f>
        <v>0</v>
      </c>
      <c r="Q6" s="4">
        <f>+SUBTOTAL(9,Tabla2[VENTA TOTAL])</f>
        <v>0</v>
      </c>
      <c r="R6" s="30"/>
    </row>
    <row r="14" spans="1:22" x14ac:dyDescent="0.25">
      <c r="I14">
        <v>1065</v>
      </c>
    </row>
    <row r="15" spans="1:22" x14ac:dyDescent="0.25">
      <c r="I15">
        <v>1068</v>
      </c>
    </row>
    <row r="16" spans="1:22" x14ac:dyDescent="0.25">
      <c r="I16">
        <v>1085</v>
      </c>
    </row>
    <row r="17" spans="9:9" x14ac:dyDescent="0.25">
      <c r="I17">
        <v>1106</v>
      </c>
    </row>
    <row r="18" spans="9:9" x14ac:dyDescent="0.25">
      <c r="I18">
        <v>1111</v>
      </c>
    </row>
    <row r="19" spans="9:9" x14ac:dyDescent="0.25">
      <c r="I19">
        <v>1115</v>
      </c>
    </row>
    <row r="20" spans="9:9" x14ac:dyDescent="0.25">
      <c r="I20">
        <v>1116</v>
      </c>
    </row>
    <row r="21" spans="9:9" x14ac:dyDescent="0.25">
      <c r="I21">
        <v>1117</v>
      </c>
    </row>
    <row r="22" spans="9:9" x14ac:dyDescent="0.25">
      <c r="I22">
        <v>1119</v>
      </c>
    </row>
    <row r="23" spans="9:9" x14ac:dyDescent="0.25">
      <c r="I23">
        <v>1128</v>
      </c>
    </row>
    <row r="24" spans="9:9" x14ac:dyDescent="0.25">
      <c r="I24">
        <v>1129</v>
      </c>
    </row>
    <row r="25" spans="9:9" x14ac:dyDescent="0.25">
      <c r="I25">
        <v>1133</v>
      </c>
    </row>
    <row r="26" spans="9:9" x14ac:dyDescent="0.25">
      <c r="I26">
        <v>1134</v>
      </c>
    </row>
    <row r="27" spans="9:9" x14ac:dyDescent="0.25">
      <c r="I27">
        <v>1137</v>
      </c>
    </row>
    <row r="28" spans="9:9" x14ac:dyDescent="0.25">
      <c r="I28">
        <v>1156</v>
      </c>
    </row>
    <row r="29" spans="9:9" x14ac:dyDescent="0.25">
      <c r="I29">
        <v>1158</v>
      </c>
    </row>
    <row r="30" spans="9:9" x14ac:dyDescent="0.25">
      <c r="I30">
        <v>1159</v>
      </c>
    </row>
    <row r="31" spans="9:9" x14ac:dyDescent="0.25">
      <c r="I31">
        <v>1160</v>
      </c>
    </row>
    <row r="32" spans="9:9" x14ac:dyDescent="0.25">
      <c r="I32">
        <v>1161</v>
      </c>
    </row>
    <row r="33" spans="9:9" x14ac:dyDescent="0.25">
      <c r="I33">
        <v>1164</v>
      </c>
    </row>
    <row r="34" spans="9:9" x14ac:dyDescent="0.25">
      <c r="I34">
        <v>1213</v>
      </c>
    </row>
    <row r="35" spans="9:9" x14ac:dyDescent="0.25">
      <c r="I35">
        <v>1219</v>
      </c>
    </row>
    <row r="36" spans="9:9" x14ac:dyDescent="0.25">
      <c r="I36">
        <v>1220</v>
      </c>
    </row>
    <row r="37" spans="9:9" x14ac:dyDescent="0.25">
      <c r="I37">
        <v>1225</v>
      </c>
    </row>
    <row r="38" spans="9:9" x14ac:dyDescent="0.25">
      <c r="I38">
        <v>1240</v>
      </c>
    </row>
    <row r="39" spans="9:9" x14ac:dyDescent="0.25">
      <c r="I39">
        <v>1257</v>
      </c>
    </row>
    <row r="40" spans="9:9" x14ac:dyDescent="0.25">
      <c r="I40">
        <v>1261</v>
      </c>
    </row>
    <row r="41" spans="9:9" x14ac:dyDescent="0.25">
      <c r="I41">
        <v>1271</v>
      </c>
    </row>
    <row r="42" spans="9:9" x14ac:dyDescent="0.25">
      <c r="I42">
        <v>1272</v>
      </c>
    </row>
    <row r="43" spans="9:9" x14ac:dyDescent="0.25">
      <c r="I43">
        <v>1273</v>
      </c>
    </row>
    <row r="44" spans="9:9" x14ac:dyDescent="0.25">
      <c r="I44">
        <v>1274</v>
      </c>
    </row>
    <row r="45" spans="9:9" x14ac:dyDescent="0.25">
      <c r="I45">
        <v>1275</v>
      </c>
    </row>
    <row r="46" spans="9:9" x14ac:dyDescent="0.25">
      <c r="I46">
        <v>1276</v>
      </c>
    </row>
    <row r="47" spans="9:9" x14ac:dyDescent="0.25">
      <c r="I47" s="1" t="s">
        <v>10334</v>
      </c>
    </row>
    <row r="48" spans="9:9" x14ac:dyDescent="0.25">
      <c r="I48" s="1" t="s">
        <v>10335</v>
      </c>
    </row>
    <row r="60" spans="20:20" x14ac:dyDescent="0.25">
      <c r="T60" s="2"/>
    </row>
    <row r="61" spans="20:20" x14ac:dyDescent="0.25">
      <c r="T61" s="2"/>
    </row>
    <row r="4773" spans="1:20" s="41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6:J6"/>
  </mergeCells>
  <phoneticPr fontId="8" type="noConversion"/>
  <conditionalFormatting sqref="G1:G1048576">
    <cfRule type="duplicateValues" dxfId="113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2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2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2"/>
    </row>
    <row r="5" spans="1:23" x14ac:dyDescent="0.25">
      <c r="C5" s="12"/>
    </row>
    <row r="6" spans="1:23" x14ac:dyDescent="0.25">
      <c r="C6" s="12"/>
    </row>
    <row r="7" spans="1:23" x14ac:dyDescent="0.25">
      <c r="C7" s="12"/>
    </row>
    <row r="8" spans="1:23" x14ac:dyDescent="0.25">
      <c r="C8" s="12"/>
    </row>
    <row r="9" spans="1:23" x14ac:dyDescent="0.25">
      <c r="C9" s="12"/>
    </row>
    <row r="10" spans="1:23" x14ac:dyDescent="0.25">
      <c r="C10" s="12"/>
    </row>
    <row r="11" spans="1:23" x14ac:dyDescent="0.25">
      <c r="C11" s="12"/>
    </row>
    <row r="12" spans="1:23" x14ac:dyDescent="0.25">
      <c r="C12" s="12"/>
    </row>
    <row r="13" spans="1:23" x14ac:dyDescent="0.25">
      <c r="C13" s="12"/>
      <c r="O13"/>
      <c r="P13"/>
      <c r="Q13"/>
      <c r="R13"/>
      <c r="S13"/>
      <c r="T13"/>
      <c r="U13"/>
    </row>
    <row r="14" spans="1:23" x14ac:dyDescent="0.25">
      <c r="C14" s="12"/>
    </row>
    <row r="15" spans="1:23" x14ac:dyDescent="0.25">
      <c r="C15" s="12"/>
    </row>
    <row r="16" spans="1:23" x14ac:dyDescent="0.25">
      <c r="C16" s="12"/>
    </row>
    <row r="17" spans="3:3" x14ac:dyDescent="0.25">
      <c r="C17" s="12"/>
    </row>
    <row r="18" spans="3:3" x14ac:dyDescent="0.25">
      <c r="C18" s="12"/>
    </row>
    <row r="19" spans="3:3" x14ac:dyDescent="0.25">
      <c r="C19" s="12"/>
    </row>
    <row r="20" spans="3:3" x14ac:dyDescent="0.25">
      <c r="C20" s="12"/>
    </row>
    <row r="21" spans="3:3" x14ac:dyDescent="0.25">
      <c r="C21" s="12"/>
    </row>
    <row r="22" spans="3:3" x14ac:dyDescent="0.25">
      <c r="C22" s="12"/>
    </row>
    <row r="23" spans="3:3" x14ac:dyDescent="0.25">
      <c r="C23" s="12"/>
    </row>
    <row r="24" spans="3:3" x14ac:dyDescent="0.25">
      <c r="C24" s="12"/>
    </row>
    <row r="25" spans="3:3" x14ac:dyDescent="0.25">
      <c r="C25" s="12"/>
    </row>
    <row r="26" spans="3:3" x14ac:dyDescent="0.25">
      <c r="C26" s="12"/>
    </row>
    <row r="27" spans="3:3" x14ac:dyDescent="0.25">
      <c r="C27" s="12"/>
    </row>
    <row r="28" spans="3:3" x14ac:dyDescent="0.25">
      <c r="C28" s="12"/>
    </row>
    <row r="29" spans="3:3" x14ac:dyDescent="0.25">
      <c r="C29" s="12"/>
    </row>
    <row r="30" spans="3:3" x14ac:dyDescent="0.25">
      <c r="C30" s="12"/>
    </row>
    <row r="31" spans="3:3" x14ac:dyDescent="0.25">
      <c r="C31" s="12"/>
    </row>
    <row r="32" spans="3:3" x14ac:dyDescent="0.25">
      <c r="C32" s="12"/>
    </row>
    <row r="33" spans="3:21" x14ac:dyDescent="0.25">
      <c r="C33" s="12"/>
    </row>
    <row r="34" spans="3:21" x14ac:dyDescent="0.25">
      <c r="C34" s="12"/>
    </row>
    <row r="35" spans="3:21" x14ac:dyDescent="0.25">
      <c r="C35" s="12"/>
    </row>
    <row r="36" spans="3:21" x14ac:dyDescent="0.25">
      <c r="C36" s="12"/>
    </row>
    <row r="37" spans="3:21" x14ac:dyDescent="0.25">
      <c r="C37" s="12"/>
    </row>
    <row r="38" spans="3:21" x14ac:dyDescent="0.25">
      <c r="C38" s="12"/>
    </row>
    <row r="39" spans="3:21" x14ac:dyDescent="0.25">
      <c r="C39" s="12"/>
      <c r="O39"/>
      <c r="P39"/>
      <c r="Q39"/>
      <c r="R39"/>
      <c r="S39"/>
      <c r="T39"/>
      <c r="U39"/>
    </row>
    <row r="40" spans="3:21" x14ac:dyDescent="0.25">
      <c r="C40" s="12"/>
    </row>
    <row r="41" spans="3:21" x14ac:dyDescent="0.25">
      <c r="C41" s="12"/>
    </row>
    <row r="42" spans="3:21" x14ac:dyDescent="0.25">
      <c r="C42" s="12"/>
    </row>
    <row r="43" spans="3:21" x14ac:dyDescent="0.25">
      <c r="C43" s="12"/>
    </row>
    <row r="44" spans="3:21" x14ac:dyDescent="0.25">
      <c r="C44" s="12"/>
    </row>
    <row r="45" spans="3:21" x14ac:dyDescent="0.25">
      <c r="C45" s="12"/>
    </row>
    <row r="46" spans="3:21" x14ac:dyDescent="0.25">
      <c r="C46" s="12"/>
    </row>
    <row r="47" spans="3:21" x14ac:dyDescent="0.25">
      <c r="C47" s="12"/>
    </row>
    <row r="48" spans="3:21" x14ac:dyDescent="0.25">
      <c r="C48" s="12"/>
    </row>
    <row r="49" spans="3:3" x14ac:dyDescent="0.25">
      <c r="C49" s="12"/>
    </row>
    <row r="50" spans="3:3" x14ac:dyDescent="0.25">
      <c r="C50" s="12"/>
    </row>
    <row r="51" spans="3:3" x14ac:dyDescent="0.25">
      <c r="C51" s="12"/>
    </row>
    <row r="52" spans="3:3" x14ac:dyDescent="0.25">
      <c r="C52" s="12"/>
    </row>
    <row r="53" spans="3:3" x14ac:dyDescent="0.25">
      <c r="C53" s="12"/>
    </row>
    <row r="54" spans="3:3" x14ac:dyDescent="0.25">
      <c r="C54" s="12"/>
    </row>
    <row r="55" spans="3:3" x14ac:dyDescent="0.25">
      <c r="C55" s="12"/>
    </row>
    <row r="56" spans="3:3" x14ac:dyDescent="0.25">
      <c r="C56" s="12"/>
    </row>
    <row r="57" spans="3:3" x14ac:dyDescent="0.25">
      <c r="C57" s="12"/>
    </row>
    <row r="58" spans="3:3" x14ac:dyDescent="0.25">
      <c r="C58" s="12"/>
    </row>
    <row r="59" spans="3:3" x14ac:dyDescent="0.25">
      <c r="C59" s="12"/>
    </row>
    <row r="60" spans="3:3" x14ac:dyDescent="0.25">
      <c r="C60" s="12"/>
    </row>
    <row r="61" spans="3:3" x14ac:dyDescent="0.25">
      <c r="C61" s="12"/>
    </row>
    <row r="62" spans="3:3" x14ac:dyDescent="0.25">
      <c r="C62" s="12"/>
    </row>
    <row r="63" spans="3:3" x14ac:dyDescent="0.25">
      <c r="C63" s="12"/>
    </row>
    <row r="64" spans="3:3" x14ac:dyDescent="0.25">
      <c r="C64" s="12"/>
    </row>
    <row r="65" spans="3:21" x14ac:dyDescent="0.25">
      <c r="C65" s="12"/>
      <c r="O65"/>
      <c r="P65"/>
      <c r="Q65"/>
      <c r="R65"/>
      <c r="S65"/>
      <c r="T65"/>
      <c r="U65"/>
    </row>
    <row r="66" spans="3:21" x14ac:dyDescent="0.25">
      <c r="C66" s="12"/>
    </row>
    <row r="67" spans="3:21" x14ac:dyDescent="0.25">
      <c r="C67" s="12"/>
    </row>
    <row r="68" spans="3:21" x14ac:dyDescent="0.25">
      <c r="C68" s="12"/>
    </row>
    <row r="69" spans="3:21" x14ac:dyDescent="0.25">
      <c r="C69" s="12"/>
    </row>
    <row r="70" spans="3:21" x14ac:dyDescent="0.25">
      <c r="C70" s="12"/>
    </row>
    <row r="71" spans="3:21" x14ac:dyDescent="0.25">
      <c r="C71" s="12"/>
    </row>
    <row r="72" spans="3:21" x14ac:dyDescent="0.25">
      <c r="C72" s="12"/>
    </row>
    <row r="73" spans="3:21" x14ac:dyDescent="0.25">
      <c r="C73" s="12"/>
    </row>
    <row r="74" spans="3:21" x14ac:dyDescent="0.25">
      <c r="C74" s="12"/>
    </row>
    <row r="75" spans="3:21" x14ac:dyDescent="0.25">
      <c r="C75" s="12"/>
    </row>
    <row r="76" spans="3:21" x14ac:dyDescent="0.25">
      <c r="C76" s="12"/>
    </row>
    <row r="77" spans="3:21" x14ac:dyDescent="0.25">
      <c r="C77" s="12"/>
    </row>
    <row r="78" spans="3:21" x14ac:dyDescent="0.25">
      <c r="C78" s="12"/>
    </row>
    <row r="79" spans="3:21" x14ac:dyDescent="0.25">
      <c r="C79" s="12"/>
    </row>
    <row r="80" spans="3:21" x14ac:dyDescent="0.25">
      <c r="C80" s="12"/>
    </row>
    <row r="81" spans="3:21" x14ac:dyDescent="0.25">
      <c r="C81" s="12"/>
    </row>
    <row r="82" spans="3:21" x14ac:dyDescent="0.25">
      <c r="C82" s="12"/>
    </row>
    <row r="83" spans="3:21" x14ac:dyDescent="0.25">
      <c r="C83" s="12"/>
    </row>
    <row r="84" spans="3:21" x14ac:dyDescent="0.25">
      <c r="C84" s="12"/>
    </row>
    <row r="85" spans="3:21" x14ac:dyDescent="0.25">
      <c r="C85" s="12"/>
    </row>
    <row r="86" spans="3:21" x14ac:dyDescent="0.25">
      <c r="C86" s="12"/>
    </row>
    <row r="87" spans="3:21" x14ac:dyDescent="0.25">
      <c r="C87" s="12"/>
    </row>
    <row r="88" spans="3:21" x14ac:dyDescent="0.25">
      <c r="C88" s="12"/>
    </row>
    <row r="89" spans="3:21" x14ac:dyDescent="0.25">
      <c r="C89" s="12"/>
    </row>
    <row r="90" spans="3:21" x14ac:dyDescent="0.25">
      <c r="C90" s="12"/>
    </row>
    <row r="91" spans="3:21" x14ac:dyDescent="0.25">
      <c r="C91" s="12"/>
      <c r="O91"/>
      <c r="P91"/>
      <c r="Q91"/>
      <c r="R91"/>
      <c r="S91"/>
      <c r="T91"/>
      <c r="U91"/>
    </row>
    <row r="92" spans="3:21" x14ac:dyDescent="0.25">
      <c r="C92" s="12"/>
    </row>
    <row r="93" spans="3:21" x14ac:dyDescent="0.25">
      <c r="C93" s="12"/>
    </row>
    <row r="94" spans="3:21" x14ac:dyDescent="0.25">
      <c r="C94" s="12"/>
    </row>
    <row r="95" spans="3:21" x14ac:dyDescent="0.25">
      <c r="C95" s="12"/>
    </row>
    <row r="96" spans="3:21" x14ac:dyDescent="0.25">
      <c r="C96" s="12"/>
    </row>
    <row r="97" spans="3:3" x14ac:dyDescent="0.25">
      <c r="C97" s="12"/>
    </row>
    <row r="98" spans="3:3" x14ac:dyDescent="0.25">
      <c r="C98" s="12"/>
    </row>
    <row r="99" spans="3:3" x14ac:dyDescent="0.25">
      <c r="C99" s="12"/>
    </row>
    <row r="100" spans="3:3" x14ac:dyDescent="0.25">
      <c r="C100" s="12"/>
    </row>
    <row r="101" spans="3:3" x14ac:dyDescent="0.25">
      <c r="C101" s="12"/>
    </row>
    <row r="102" spans="3:3" x14ac:dyDescent="0.25">
      <c r="C102" s="12"/>
    </row>
    <row r="103" spans="3:3" x14ac:dyDescent="0.25">
      <c r="C103" s="12"/>
    </row>
    <row r="104" spans="3:3" x14ac:dyDescent="0.25">
      <c r="C104" s="12"/>
    </row>
    <row r="105" spans="3:3" x14ac:dyDescent="0.25">
      <c r="C105" s="12"/>
    </row>
    <row r="106" spans="3:3" x14ac:dyDescent="0.25">
      <c r="C106" s="12"/>
    </row>
    <row r="107" spans="3:3" x14ac:dyDescent="0.25">
      <c r="C107" s="12"/>
    </row>
    <row r="108" spans="3:3" x14ac:dyDescent="0.25">
      <c r="C108" s="12"/>
    </row>
    <row r="109" spans="3:3" x14ac:dyDescent="0.25">
      <c r="C109" s="12"/>
    </row>
    <row r="110" spans="3:3" x14ac:dyDescent="0.25">
      <c r="C110" s="12"/>
    </row>
    <row r="111" spans="3:3" x14ac:dyDescent="0.25">
      <c r="C111" s="12"/>
    </row>
    <row r="112" spans="3:3" x14ac:dyDescent="0.25">
      <c r="C112" s="12"/>
    </row>
    <row r="113" spans="3:21" x14ac:dyDescent="0.25">
      <c r="C113" s="12"/>
    </row>
    <row r="114" spans="3:21" x14ac:dyDescent="0.25">
      <c r="C114" s="12"/>
    </row>
    <row r="115" spans="3:21" x14ac:dyDescent="0.25">
      <c r="C115" s="12"/>
    </row>
    <row r="116" spans="3:21" x14ac:dyDescent="0.25">
      <c r="C116" s="12"/>
    </row>
    <row r="117" spans="3:21" x14ac:dyDescent="0.25">
      <c r="C117" s="12"/>
    </row>
    <row r="118" spans="3:21" x14ac:dyDescent="0.25">
      <c r="C118" s="12"/>
    </row>
    <row r="119" spans="3:21" x14ac:dyDescent="0.25">
      <c r="C119" s="12"/>
    </row>
    <row r="120" spans="3:21" x14ac:dyDescent="0.25">
      <c r="C120" s="12"/>
    </row>
    <row r="121" spans="3:21" x14ac:dyDescent="0.25">
      <c r="C121" s="12"/>
    </row>
    <row r="122" spans="3:21" x14ac:dyDescent="0.25">
      <c r="C122" s="12"/>
    </row>
    <row r="123" spans="3:21" x14ac:dyDescent="0.25">
      <c r="C123" s="12"/>
    </row>
    <row r="124" spans="3:21" x14ac:dyDescent="0.25">
      <c r="C124" s="12"/>
    </row>
    <row r="125" spans="3:21" x14ac:dyDescent="0.25">
      <c r="C125" s="12"/>
    </row>
    <row r="126" spans="3:21" x14ac:dyDescent="0.25">
      <c r="C126" s="12"/>
    </row>
    <row r="127" spans="3:21" x14ac:dyDescent="0.25">
      <c r="C127" s="12"/>
      <c r="O127"/>
      <c r="P127"/>
      <c r="Q127"/>
      <c r="R127"/>
      <c r="S127"/>
      <c r="T127"/>
      <c r="U127"/>
    </row>
    <row r="128" spans="3:21" x14ac:dyDescent="0.25">
      <c r="C128" s="12"/>
    </row>
    <row r="129" spans="3:21" x14ac:dyDescent="0.25">
      <c r="C129" s="12"/>
    </row>
    <row r="130" spans="3:21" x14ac:dyDescent="0.25">
      <c r="C130" s="12"/>
    </row>
    <row r="131" spans="3:21" x14ac:dyDescent="0.25">
      <c r="C131" s="12"/>
    </row>
    <row r="132" spans="3:21" x14ac:dyDescent="0.25">
      <c r="C132" s="12"/>
    </row>
    <row r="133" spans="3:21" x14ac:dyDescent="0.25">
      <c r="C133" s="12"/>
    </row>
    <row r="134" spans="3:21" x14ac:dyDescent="0.25">
      <c r="C134" s="12"/>
    </row>
    <row r="135" spans="3:21" x14ac:dyDescent="0.25">
      <c r="C135" s="12"/>
      <c r="O135"/>
      <c r="P135"/>
      <c r="Q135"/>
      <c r="R135"/>
      <c r="S135"/>
      <c r="T135"/>
      <c r="U135"/>
    </row>
    <row r="136" spans="3:21" x14ac:dyDescent="0.25">
      <c r="C136" s="12"/>
      <c r="O136"/>
      <c r="P136"/>
      <c r="Q136"/>
      <c r="R136"/>
      <c r="S136"/>
      <c r="T136"/>
      <c r="U136"/>
    </row>
    <row r="137" spans="3:21" x14ac:dyDescent="0.25">
      <c r="C137" s="12"/>
    </row>
    <row r="138" spans="3:21" x14ac:dyDescent="0.25">
      <c r="C138" s="12"/>
    </row>
    <row r="139" spans="3:21" x14ac:dyDescent="0.25">
      <c r="C139" s="12"/>
    </row>
    <row r="140" spans="3:21" x14ac:dyDescent="0.25">
      <c r="C140" s="12"/>
    </row>
    <row r="141" spans="3:21" x14ac:dyDescent="0.25">
      <c r="C141" s="12"/>
    </row>
    <row r="142" spans="3:21" x14ac:dyDescent="0.25">
      <c r="C142" s="12"/>
    </row>
    <row r="143" spans="3:21" x14ac:dyDescent="0.25">
      <c r="C143" s="12"/>
    </row>
    <row r="144" spans="3:21" x14ac:dyDescent="0.25">
      <c r="C144" s="12"/>
    </row>
    <row r="145" spans="3:21" x14ac:dyDescent="0.25">
      <c r="C145" s="12"/>
    </row>
    <row r="146" spans="3:21" x14ac:dyDescent="0.25">
      <c r="C146" s="12"/>
    </row>
    <row r="147" spans="3:21" x14ac:dyDescent="0.25">
      <c r="C147" s="12"/>
    </row>
    <row r="148" spans="3:21" x14ac:dyDescent="0.25">
      <c r="C148" s="12"/>
      <c r="O148"/>
      <c r="P148"/>
      <c r="Q148"/>
      <c r="R148"/>
      <c r="S148"/>
      <c r="T148"/>
      <c r="U148"/>
    </row>
    <row r="149" spans="3:21" x14ac:dyDescent="0.25">
      <c r="C149" s="12"/>
      <c r="O149"/>
      <c r="P149"/>
      <c r="Q149"/>
      <c r="R149"/>
      <c r="S149"/>
      <c r="T149"/>
      <c r="U149"/>
    </row>
    <row r="150" spans="3:21" x14ac:dyDescent="0.25">
      <c r="C150" s="12"/>
    </row>
    <row r="151" spans="3:21" x14ac:dyDescent="0.25">
      <c r="C151" s="12"/>
      <c r="O151"/>
      <c r="P151"/>
      <c r="Q151"/>
      <c r="R151"/>
      <c r="S151"/>
      <c r="T151"/>
      <c r="U151"/>
    </row>
    <row r="152" spans="3:21" x14ac:dyDescent="0.25">
      <c r="C152" s="12"/>
      <c r="O152"/>
      <c r="P152"/>
      <c r="Q152"/>
      <c r="R152"/>
      <c r="S152"/>
      <c r="T152"/>
      <c r="U152"/>
    </row>
    <row r="153" spans="3:21" x14ac:dyDescent="0.25">
      <c r="C153" s="12"/>
    </row>
    <row r="154" spans="3:21" x14ac:dyDescent="0.25">
      <c r="C154" s="12"/>
    </row>
    <row r="155" spans="3:21" x14ac:dyDescent="0.25">
      <c r="C155" s="12"/>
    </row>
    <row r="156" spans="3:21" x14ac:dyDescent="0.25">
      <c r="C156" s="12"/>
    </row>
    <row r="157" spans="3:21" x14ac:dyDescent="0.25">
      <c r="C157" s="12"/>
    </row>
    <row r="158" spans="3:21" x14ac:dyDescent="0.25">
      <c r="C158" s="12"/>
    </row>
    <row r="159" spans="3:21" x14ac:dyDescent="0.25">
      <c r="C159" s="12"/>
    </row>
    <row r="160" spans="3:21" x14ac:dyDescent="0.25">
      <c r="C160" s="12"/>
    </row>
    <row r="161" spans="3:3" x14ac:dyDescent="0.25">
      <c r="C161" s="12"/>
    </row>
    <row r="162" spans="3:3" x14ac:dyDescent="0.25">
      <c r="C162" s="12"/>
    </row>
    <row r="163" spans="3:3" x14ac:dyDescent="0.25">
      <c r="C163" s="12"/>
    </row>
    <row r="164" spans="3:3" x14ac:dyDescent="0.25">
      <c r="C164" s="12"/>
    </row>
    <row r="165" spans="3:3" x14ac:dyDescent="0.25">
      <c r="C165" s="12"/>
    </row>
    <row r="166" spans="3:3" x14ac:dyDescent="0.25">
      <c r="C166" s="12"/>
    </row>
    <row r="167" spans="3:3" x14ac:dyDescent="0.25">
      <c r="C167" s="12"/>
    </row>
    <row r="168" spans="3:3" x14ac:dyDescent="0.25">
      <c r="C168" s="12"/>
    </row>
    <row r="169" spans="3:3" x14ac:dyDescent="0.25">
      <c r="C169" s="12"/>
    </row>
    <row r="170" spans="3:3" x14ac:dyDescent="0.25">
      <c r="C170" s="12"/>
    </row>
    <row r="171" spans="3:3" x14ac:dyDescent="0.25">
      <c r="C171" s="12"/>
    </row>
    <row r="172" spans="3:3" x14ac:dyDescent="0.25">
      <c r="C172" s="12"/>
    </row>
    <row r="173" spans="3:3" x14ac:dyDescent="0.25">
      <c r="C173" s="12"/>
    </row>
    <row r="174" spans="3:3" x14ac:dyDescent="0.25">
      <c r="C174" s="12"/>
    </row>
    <row r="175" spans="3:3" x14ac:dyDescent="0.25">
      <c r="C175" s="12"/>
    </row>
    <row r="176" spans="3:3" x14ac:dyDescent="0.25">
      <c r="C176" s="12"/>
    </row>
    <row r="177" spans="3:21" x14ac:dyDescent="0.25">
      <c r="C177" s="12"/>
    </row>
    <row r="178" spans="3:21" x14ac:dyDescent="0.25">
      <c r="C178" s="12"/>
    </row>
    <row r="179" spans="3:21" x14ac:dyDescent="0.25">
      <c r="C179" s="12"/>
    </row>
    <row r="180" spans="3:21" x14ac:dyDescent="0.25">
      <c r="C180" s="12"/>
    </row>
    <row r="181" spans="3:21" x14ac:dyDescent="0.25">
      <c r="C181" s="12"/>
    </row>
    <row r="182" spans="3:21" x14ac:dyDescent="0.25">
      <c r="C182" s="12"/>
    </row>
    <row r="183" spans="3:21" x14ac:dyDescent="0.25">
      <c r="C183" s="12"/>
    </row>
    <row r="184" spans="3:21" x14ac:dyDescent="0.25">
      <c r="C184" s="12"/>
    </row>
    <row r="185" spans="3:21" x14ac:dyDescent="0.25">
      <c r="C185" s="12"/>
    </row>
    <row r="186" spans="3:21" x14ac:dyDescent="0.25">
      <c r="C186" s="12"/>
    </row>
    <row r="187" spans="3:21" x14ac:dyDescent="0.25">
      <c r="C187" s="12"/>
      <c r="O187"/>
      <c r="P187"/>
      <c r="Q187"/>
      <c r="R187"/>
      <c r="S187"/>
      <c r="T187"/>
      <c r="U187"/>
    </row>
    <row r="188" spans="3:21" x14ac:dyDescent="0.25">
      <c r="C188" s="12"/>
    </row>
    <row r="189" spans="3:21" x14ac:dyDescent="0.25">
      <c r="C189" s="12"/>
    </row>
    <row r="190" spans="3:21" x14ac:dyDescent="0.25">
      <c r="C190" s="12"/>
    </row>
    <row r="191" spans="3:21" x14ac:dyDescent="0.25">
      <c r="C191" s="12"/>
    </row>
    <row r="192" spans="3:21" x14ac:dyDescent="0.25">
      <c r="C192" s="12"/>
    </row>
    <row r="193" spans="3:3" x14ac:dyDescent="0.25">
      <c r="C193" s="12"/>
    </row>
    <row r="194" spans="3:3" x14ac:dyDescent="0.25">
      <c r="C194" s="12"/>
    </row>
    <row r="195" spans="3:3" x14ac:dyDescent="0.25">
      <c r="C195" s="12"/>
    </row>
    <row r="196" spans="3:3" x14ac:dyDescent="0.25">
      <c r="C196" s="12"/>
    </row>
    <row r="197" spans="3:3" x14ac:dyDescent="0.25">
      <c r="C197" s="12"/>
    </row>
    <row r="198" spans="3:3" x14ac:dyDescent="0.25">
      <c r="C198" s="12"/>
    </row>
    <row r="199" spans="3:3" x14ac:dyDescent="0.25">
      <c r="C199" s="12"/>
    </row>
    <row r="200" spans="3:3" x14ac:dyDescent="0.25">
      <c r="C200" s="12"/>
    </row>
    <row r="201" spans="3:3" x14ac:dyDescent="0.25">
      <c r="C201" s="12"/>
    </row>
    <row r="202" spans="3:3" x14ac:dyDescent="0.25">
      <c r="C202" s="12"/>
    </row>
    <row r="203" spans="3:3" x14ac:dyDescent="0.25">
      <c r="C203" s="12"/>
    </row>
    <row r="204" spans="3:3" x14ac:dyDescent="0.25">
      <c r="C204" s="12"/>
    </row>
    <row r="205" spans="3:3" x14ac:dyDescent="0.25">
      <c r="C205" s="12"/>
    </row>
    <row r="206" spans="3:3" x14ac:dyDescent="0.25">
      <c r="C206" s="12"/>
    </row>
    <row r="207" spans="3:3" x14ac:dyDescent="0.25">
      <c r="C207" s="12"/>
    </row>
    <row r="208" spans="3:3" x14ac:dyDescent="0.25">
      <c r="C208" s="12"/>
    </row>
    <row r="209" spans="3:21" x14ac:dyDescent="0.25">
      <c r="C209" s="12"/>
    </row>
    <row r="210" spans="3:21" x14ac:dyDescent="0.25">
      <c r="C210" s="12"/>
    </row>
    <row r="211" spans="3:21" x14ac:dyDescent="0.25">
      <c r="C211" s="12"/>
    </row>
    <row r="212" spans="3:21" x14ac:dyDescent="0.25">
      <c r="C212" s="12"/>
    </row>
    <row r="213" spans="3:21" x14ac:dyDescent="0.25">
      <c r="C213" s="12"/>
    </row>
    <row r="214" spans="3:21" x14ac:dyDescent="0.25">
      <c r="C214" s="12"/>
      <c r="O214"/>
      <c r="P214"/>
      <c r="Q214"/>
      <c r="R214"/>
      <c r="S214"/>
      <c r="T214"/>
      <c r="U214"/>
    </row>
    <row r="215" spans="3:21" x14ac:dyDescent="0.25">
      <c r="C215" s="12"/>
    </row>
    <row r="216" spans="3:21" x14ac:dyDescent="0.25">
      <c r="C216" s="12"/>
    </row>
    <row r="217" spans="3:21" x14ac:dyDescent="0.25">
      <c r="C217" s="12"/>
    </row>
    <row r="218" spans="3:21" x14ac:dyDescent="0.25">
      <c r="C218" s="12"/>
    </row>
    <row r="219" spans="3:21" x14ac:dyDescent="0.25">
      <c r="C219" s="12"/>
    </row>
    <row r="220" spans="3:21" x14ac:dyDescent="0.25">
      <c r="C220" s="12"/>
    </row>
    <row r="221" spans="3:21" x14ac:dyDescent="0.25">
      <c r="C221" s="12"/>
      <c r="O221"/>
      <c r="P221"/>
      <c r="Q221"/>
      <c r="R221"/>
      <c r="S221"/>
      <c r="T221"/>
      <c r="U221"/>
    </row>
    <row r="222" spans="3:21" x14ac:dyDescent="0.25">
      <c r="C222" s="12"/>
    </row>
    <row r="223" spans="3:21" x14ac:dyDescent="0.25">
      <c r="C223" s="12"/>
    </row>
    <row r="224" spans="3:21" x14ac:dyDescent="0.25">
      <c r="C224" s="12"/>
    </row>
    <row r="225" spans="3:21" x14ac:dyDescent="0.25">
      <c r="C225" s="12"/>
    </row>
    <row r="226" spans="3:21" x14ac:dyDescent="0.25">
      <c r="C226" s="12"/>
    </row>
    <row r="227" spans="3:21" x14ac:dyDescent="0.25">
      <c r="C227" s="12"/>
    </row>
    <row r="228" spans="3:21" x14ac:dyDescent="0.25">
      <c r="C228" s="12"/>
    </row>
    <row r="229" spans="3:21" x14ac:dyDescent="0.25">
      <c r="C229" s="12"/>
    </row>
    <row r="230" spans="3:21" x14ac:dyDescent="0.25">
      <c r="C230" s="12"/>
    </row>
    <row r="231" spans="3:21" x14ac:dyDescent="0.25">
      <c r="C231" s="12"/>
    </row>
    <row r="232" spans="3:21" x14ac:dyDescent="0.25">
      <c r="C232" s="12"/>
    </row>
    <row r="233" spans="3:21" x14ac:dyDescent="0.25">
      <c r="C233" s="12"/>
    </row>
    <row r="234" spans="3:21" x14ac:dyDescent="0.25">
      <c r="C234" s="12"/>
    </row>
    <row r="235" spans="3:21" x14ac:dyDescent="0.25">
      <c r="C235" s="12"/>
      <c r="O235"/>
      <c r="P235"/>
      <c r="Q235"/>
      <c r="R235"/>
      <c r="S235"/>
      <c r="T235"/>
      <c r="U235"/>
    </row>
    <row r="236" spans="3:21" x14ac:dyDescent="0.25">
      <c r="C236" s="12"/>
    </row>
    <row r="237" spans="3:21" x14ac:dyDescent="0.25">
      <c r="C237" s="12"/>
    </row>
    <row r="238" spans="3:21" x14ac:dyDescent="0.25">
      <c r="C238" s="12"/>
    </row>
    <row r="239" spans="3:21" x14ac:dyDescent="0.25">
      <c r="C239" s="12"/>
    </row>
    <row r="240" spans="3:21" x14ac:dyDescent="0.25">
      <c r="C240" s="12"/>
    </row>
    <row r="241" spans="3:3" x14ac:dyDescent="0.25">
      <c r="C241" s="12"/>
    </row>
    <row r="242" spans="3:3" x14ac:dyDescent="0.25">
      <c r="C242" s="12"/>
    </row>
    <row r="243" spans="3:3" x14ac:dyDescent="0.25">
      <c r="C243" s="12"/>
    </row>
    <row r="244" spans="3:3" x14ac:dyDescent="0.25">
      <c r="C244" s="12"/>
    </row>
    <row r="245" spans="3:3" x14ac:dyDescent="0.25">
      <c r="C245" s="12"/>
    </row>
    <row r="246" spans="3:3" x14ac:dyDescent="0.25">
      <c r="C246" s="12"/>
    </row>
    <row r="247" spans="3:3" x14ac:dyDescent="0.25">
      <c r="C247" s="12"/>
    </row>
    <row r="248" spans="3:3" x14ac:dyDescent="0.25">
      <c r="C248" s="12"/>
    </row>
    <row r="249" spans="3:3" x14ac:dyDescent="0.25">
      <c r="C249" s="12"/>
    </row>
    <row r="250" spans="3:3" x14ac:dyDescent="0.25">
      <c r="C250" s="12"/>
    </row>
    <row r="251" spans="3:3" x14ac:dyDescent="0.25">
      <c r="C251" s="12"/>
    </row>
    <row r="252" spans="3:3" x14ac:dyDescent="0.25">
      <c r="C252" s="12"/>
    </row>
    <row r="253" spans="3:3" x14ac:dyDescent="0.25">
      <c r="C253" s="12"/>
    </row>
    <row r="254" spans="3:3" x14ac:dyDescent="0.25">
      <c r="C254" s="12"/>
    </row>
    <row r="255" spans="3:3" x14ac:dyDescent="0.25">
      <c r="C255" s="12"/>
    </row>
    <row r="256" spans="3:3" x14ac:dyDescent="0.25">
      <c r="C256" s="12"/>
    </row>
    <row r="257" spans="3:21" x14ac:dyDescent="0.25">
      <c r="C257" s="12"/>
    </row>
    <row r="258" spans="3:21" x14ac:dyDescent="0.25">
      <c r="C258" s="12"/>
      <c r="O258"/>
      <c r="P258"/>
      <c r="Q258"/>
      <c r="R258"/>
      <c r="S258"/>
      <c r="T258"/>
      <c r="U258"/>
    </row>
    <row r="259" spans="3:21" x14ac:dyDescent="0.25">
      <c r="C259" s="12"/>
    </row>
    <row r="260" spans="3:21" x14ac:dyDescent="0.25">
      <c r="C260" s="12"/>
    </row>
    <row r="261" spans="3:21" x14ac:dyDescent="0.25">
      <c r="C261" s="12"/>
    </row>
    <row r="262" spans="3:21" x14ac:dyDescent="0.25">
      <c r="C262" s="12"/>
    </row>
    <row r="263" spans="3:21" x14ac:dyDescent="0.25">
      <c r="C263" s="12"/>
    </row>
    <row r="264" spans="3:21" x14ac:dyDescent="0.25">
      <c r="C264" s="12"/>
    </row>
    <row r="265" spans="3:21" x14ac:dyDescent="0.25">
      <c r="C265" s="12"/>
    </row>
    <row r="266" spans="3:21" x14ac:dyDescent="0.25">
      <c r="C266" s="12"/>
    </row>
    <row r="267" spans="3:21" x14ac:dyDescent="0.25">
      <c r="C267" s="12"/>
    </row>
    <row r="268" spans="3:21" x14ac:dyDescent="0.25">
      <c r="C268" s="12"/>
    </row>
    <row r="269" spans="3:21" x14ac:dyDescent="0.25">
      <c r="C269" s="12"/>
    </row>
    <row r="270" spans="3:21" x14ac:dyDescent="0.25">
      <c r="C270" s="12"/>
    </row>
    <row r="271" spans="3:21" x14ac:dyDescent="0.25">
      <c r="C271" s="12"/>
    </row>
    <row r="272" spans="3:21" x14ac:dyDescent="0.25">
      <c r="C272" s="12"/>
    </row>
    <row r="273" spans="3:21" x14ac:dyDescent="0.25">
      <c r="C273" s="12"/>
    </row>
    <row r="274" spans="3:21" x14ac:dyDescent="0.25">
      <c r="C274" s="12"/>
    </row>
    <row r="275" spans="3:21" x14ac:dyDescent="0.25">
      <c r="C275" s="12"/>
    </row>
    <row r="276" spans="3:21" x14ac:dyDescent="0.25">
      <c r="C276" s="12"/>
    </row>
    <row r="277" spans="3:21" x14ac:dyDescent="0.25">
      <c r="C277" s="12"/>
    </row>
    <row r="278" spans="3:21" x14ac:dyDescent="0.25">
      <c r="C278" s="12"/>
    </row>
    <row r="279" spans="3:21" x14ac:dyDescent="0.25">
      <c r="C279" s="12"/>
    </row>
    <row r="280" spans="3:21" x14ac:dyDescent="0.25">
      <c r="C280" s="12"/>
    </row>
    <row r="281" spans="3:21" x14ac:dyDescent="0.25">
      <c r="C281" s="12"/>
      <c r="O281"/>
      <c r="P281"/>
      <c r="Q281"/>
      <c r="R281"/>
      <c r="S281"/>
      <c r="T281"/>
      <c r="U281"/>
    </row>
    <row r="282" spans="3:21" x14ac:dyDescent="0.25">
      <c r="C282" s="12"/>
    </row>
    <row r="283" spans="3:21" x14ac:dyDescent="0.25">
      <c r="C283" s="12"/>
    </row>
    <row r="284" spans="3:21" x14ac:dyDescent="0.25">
      <c r="C284" s="12"/>
    </row>
    <row r="285" spans="3:21" x14ac:dyDescent="0.25">
      <c r="C285" s="12"/>
    </row>
    <row r="286" spans="3:21" x14ac:dyDescent="0.25">
      <c r="C286" s="12"/>
    </row>
    <row r="287" spans="3:21" x14ac:dyDescent="0.25">
      <c r="C287" s="12"/>
    </row>
    <row r="288" spans="3:21" x14ac:dyDescent="0.25">
      <c r="C288" s="12"/>
    </row>
    <row r="289" spans="3:21" x14ac:dyDescent="0.25">
      <c r="C289" s="12"/>
    </row>
    <row r="290" spans="3:21" x14ac:dyDescent="0.25">
      <c r="C290" s="12"/>
    </row>
    <row r="291" spans="3:21" x14ac:dyDescent="0.25">
      <c r="C291" s="12"/>
    </row>
    <row r="292" spans="3:21" x14ac:dyDescent="0.25">
      <c r="C292" s="12"/>
    </row>
    <row r="293" spans="3:21" x14ac:dyDescent="0.25">
      <c r="C293" s="12"/>
    </row>
    <row r="294" spans="3:21" x14ac:dyDescent="0.25">
      <c r="C294" s="12"/>
    </row>
    <row r="295" spans="3:21" x14ac:dyDescent="0.25">
      <c r="C295" s="12"/>
    </row>
    <row r="296" spans="3:21" x14ac:dyDescent="0.25">
      <c r="C296" s="12"/>
    </row>
    <row r="297" spans="3:21" x14ac:dyDescent="0.25">
      <c r="C297" s="12"/>
    </row>
    <row r="298" spans="3:21" x14ac:dyDescent="0.25">
      <c r="C298" s="12"/>
    </row>
    <row r="299" spans="3:21" x14ac:dyDescent="0.25">
      <c r="C299" s="12"/>
      <c r="O299"/>
      <c r="P299"/>
      <c r="Q299"/>
      <c r="R299"/>
      <c r="S299"/>
      <c r="T299"/>
      <c r="U299"/>
    </row>
    <row r="300" spans="3:21" x14ac:dyDescent="0.25">
      <c r="C300" s="12"/>
    </row>
    <row r="301" spans="3:21" x14ac:dyDescent="0.25">
      <c r="C301" s="12"/>
    </row>
    <row r="302" spans="3:21" x14ac:dyDescent="0.25">
      <c r="C302" s="12"/>
    </row>
    <row r="303" spans="3:21" x14ac:dyDescent="0.25">
      <c r="C303" s="12"/>
    </row>
    <row r="304" spans="3:21" x14ac:dyDescent="0.25">
      <c r="C304" s="12"/>
    </row>
    <row r="305" spans="3:3" x14ac:dyDescent="0.25">
      <c r="C305" s="12"/>
    </row>
    <row r="306" spans="3:3" x14ac:dyDescent="0.25">
      <c r="C306" s="12"/>
    </row>
    <row r="307" spans="3:3" x14ac:dyDescent="0.25">
      <c r="C307" s="12"/>
    </row>
    <row r="308" spans="3:3" x14ac:dyDescent="0.25">
      <c r="C308" s="12"/>
    </row>
    <row r="309" spans="3:3" x14ac:dyDescent="0.25">
      <c r="C309" s="12"/>
    </row>
    <row r="310" spans="3:3" x14ac:dyDescent="0.25">
      <c r="C310" s="12"/>
    </row>
    <row r="311" spans="3:3" x14ac:dyDescent="0.25">
      <c r="C311" s="12"/>
    </row>
    <row r="312" spans="3:3" x14ac:dyDescent="0.25">
      <c r="C312" s="12"/>
    </row>
    <row r="313" spans="3:3" x14ac:dyDescent="0.25">
      <c r="C313" s="12"/>
    </row>
    <row r="314" spans="3:3" x14ac:dyDescent="0.25">
      <c r="C314" s="12"/>
    </row>
    <row r="315" spans="3:3" x14ac:dyDescent="0.25">
      <c r="C315" s="12"/>
    </row>
    <row r="316" spans="3:3" x14ac:dyDescent="0.25">
      <c r="C316" s="12"/>
    </row>
    <row r="317" spans="3:3" x14ac:dyDescent="0.25">
      <c r="C317" s="12"/>
    </row>
    <row r="318" spans="3:3" x14ac:dyDescent="0.25">
      <c r="C318" s="12"/>
    </row>
    <row r="319" spans="3:3" x14ac:dyDescent="0.25">
      <c r="C319" s="12"/>
    </row>
    <row r="320" spans="3:3" x14ac:dyDescent="0.25">
      <c r="C320" s="12"/>
    </row>
    <row r="321" spans="3:21" x14ac:dyDescent="0.25">
      <c r="C321" s="12"/>
    </row>
    <row r="322" spans="3:21" x14ac:dyDescent="0.25">
      <c r="C322" s="12"/>
    </row>
    <row r="323" spans="3:21" x14ac:dyDescent="0.25">
      <c r="C323" s="12"/>
    </row>
    <row r="324" spans="3:21" x14ac:dyDescent="0.25">
      <c r="C324" s="12"/>
    </row>
    <row r="325" spans="3:21" x14ac:dyDescent="0.25">
      <c r="C325" s="12"/>
    </row>
    <row r="326" spans="3:21" x14ac:dyDescent="0.25">
      <c r="C326" s="12"/>
    </row>
    <row r="327" spans="3:21" x14ac:dyDescent="0.25">
      <c r="C327" s="12"/>
    </row>
    <row r="328" spans="3:21" x14ac:dyDescent="0.25">
      <c r="C328" s="12"/>
      <c r="O328"/>
      <c r="P328"/>
      <c r="Q328"/>
      <c r="R328"/>
      <c r="S328"/>
      <c r="T328"/>
      <c r="U328"/>
    </row>
    <row r="329" spans="3:21" x14ac:dyDescent="0.25">
      <c r="C329" s="12"/>
    </row>
    <row r="330" spans="3:21" x14ac:dyDescent="0.25">
      <c r="C330" s="12"/>
    </row>
    <row r="331" spans="3:21" x14ac:dyDescent="0.25">
      <c r="C331" s="12"/>
    </row>
    <row r="332" spans="3:21" x14ac:dyDescent="0.25">
      <c r="C332" s="12"/>
    </row>
    <row r="333" spans="3:21" x14ac:dyDescent="0.25">
      <c r="C333" s="12"/>
    </row>
    <row r="334" spans="3:21" x14ac:dyDescent="0.25">
      <c r="C334" s="12"/>
    </row>
    <row r="335" spans="3:21" x14ac:dyDescent="0.25">
      <c r="C335" s="12"/>
    </row>
    <row r="336" spans="3:21" x14ac:dyDescent="0.25">
      <c r="C336" s="12"/>
    </row>
    <row r="337" spans="3:21" x14ac:dyDescent="0.25">
      <c r="C337" s="12"/>
    </row>
    <row r="338" spans="3:21" x14ac:dyDescent="0.25">
      <c r="C338" s="12"/>
    </row>
    <row r="339" spans="3:21" x14ac:dyDescent="0.25">
      <c r="C339" s="12"/>
    </row>
    <row r="340" spans="3:21" x14ac:dyDescent="0.25">
      <c r="C340" s="12"/>
    </row>
    <row r="341" spans="3:21" x14ac:dyDescent="0.25">
      <c r="C341" s="12"/>
    </row>
    <row r="342" spans="3:21" x14ac:dyDescent="0.25">
      <c r="C342" s="12"/>
    </row>
    <row r="343" spans="3:21" x14ac:dyDescent="0.25">
      <c r="C343" s="12"/>
    </row>
    <row r="344" spans="3:21" x14ac:dyDescent="0.25">
      <c r="C344" s="12"/>
    </row>
    <row r="345" spans="3:21" x14ac:dyDescent="0.25">
      <c r="C345" s="12"/>
    </row>
    <row r="346" spans="3:21" x14ac:dyDescent="0.25">
      <c r="C346" s="12"/>
    </row>
    <row r="347" spans="3:21" x14ac:dyDescent="0.25">
      <c r="C347" s="12"/>
      <c r="O347"/>
      <c r="P347"/>
      <c r="Q347"/>
      <c r="R347"/>
      <c r="S347"/>
      <c r="T347"/>
      <c r="U347"/>
    </row>
    <row r="348" spans="3:21" x14ac:dyDescent="0.25">
      <c r="C348" s="12"/>
    </row>
    <row r="349" spans="3:21" x14ac:dyDescent="0.25">
      <c r="C349" s="12"/>
    </row>
    <row r="350" spans="3:21" x14ac:dyDescent="0.25">
      <c r="C350" s="12"/>
    </row>
    <row r="351" spans="3:21" x14ac:dyDescent="0.25">
      <c r="C351" s="12"/>
    </row>
    <row r="352" spans="3:21" x14ac:dyDescent="0.25">
      <c r="C352" s="12"/>
    </row>
    <row r="353" spans="3:21" x14ac:dyDescent="0.25">
      <c r="C353" s="12"/>
    </row>
    <row r="354" spans="3:21" x14ac:dyDescent="0.25">
      <c r="C354" s="12"/>
    </row>
    <row r="355" spans="3:21" x14ac:dyDescent="0.25">
      <c r="C355" s="12"/>
    </row>
    <row r="356" spans="3:21" x14ac:dyDescent="0.25">
      <c r="C356" s="12"/>
    </row>
    <row r="357" spans="3:21" x14ac:dyDescent="0.25">
      <c r="C357" s="12"/>
    </row>
    <row r="358" spans="3:21" x14ac:dyDescent="0.25">
      <c r="C358" s="12"/>
    </row>
    <row r="359" spans="3:21" x14ac:dyDescent="0.25">
      <c r="C359" s="12"/>
    </row>
    <row r="360" spans="3:21" x14ac:dyDescent="0.25">
      <c r="C360" s="12"/>
    </row>
    <row r="361" spans="3:21" x14ac:dyDescent="0.25">
      <c r="C361" s="12"/>
    </row>
    <row r="362" spans="3:21" x14ac:dyDescent="0.25">
      <c r="C362" s="12"/>
    </row>
    <row r="363" spans="3:21" x14ac:dyDescent="0.25">
      <c r="C363" s="12"/>
    </row>
    <row r="364" spans="3:21" x14ac:dyDescent="0.25">
      <c r="C364" s="12"/>
    </row>
    <row r="365" spans="3:21" x14ac:dyDescent="0.25">
      <c r="C365" s="12"/>
      <c r="O365"/>
      <c r="P365"/>
      <c r="Q365"/>
      <c r="R365"/>
      <c r="S365"/>
      <c r="T365"/>
      <c r="U365"/>
    </row>
    <row r="366" spans="3:21" x14ac:dyDescent="0.25">
      <c r="C366" s="12"/>
    </row>
    <row r="367" spans="3:21" x14ac:dyDescent="0.25">
      <c r="C367" s="12"/>
    </row>
    <row r="368" spans="3:21" x14ac:dyDescent="0.25">
      <c r="C368" s="12"/>
    </row>
    <row r="369" spans="3:21" x14ac:dyDescent="0.25">
      <c r="C369" s="12"/>
    </row>
    <row r="370" spans="3:21" x14ac:dyDescent="0.25">
      <c r="C370" s="12"/>
    </row>
    <row r="371" spans="3:21" x14ac:dyDescent="0.25">
      <c r="C371" s="12"/>
      <c r="O371"/>
      <c r="P371"/>
      <c r="Q371"/>
      <c r="R371"/>
      <c r="S371"/>
      <c r="T371"/>
      <c r="U371"/>
    </row>
    <row r="372" spans="3:21" x14ac:dyDescent="0.25">
      <c r="C372" s="12"/>
    </row>
    <row r="373" spans="3:21" x14ac:dyDescent="0.25">
      <c r="C373" s="12"/>
    </row>
    <row r="374" spans="3:21" x14ac:dyDescent="0.25">
      <c r="C374" s="12"/>
    </row>
    <row r="375" spans="3:21" x14ac:dyDescent="0.25">
      <c r="C375" s="12"/>
    </row>
    <row r="376" spans="3:21" x14ac:dyDescent="0.25">
      <c r="C376" s="12"/>
    </row>
    <row r="377" spans="3:21" x14ac:dyDescent="0.25">
      <c r="C377" s="12"/>
    </row>
    <row r="378" spans="3:21" x14ac:dyDescent="0.25">
      <c r="C378" s="12"/>
    </row>
    <row r="379" spans="3:21" x14ac:dyDescent="0.25">
      <c r="C379" s="12"/>
    </row>
    <row r="380" spans="3:21" x14ac:dyDescent="0.25">
      <c r="C380" s="12"/>
    </row>
    <row r="381" spans="3:21" x14ac:dyDescent="0.25">
      <c r="C381" s="12"/>
    </row>
    <row r="382" spans="3:21" x14ac:dyDescent="0.25">
      <c r="C382" s="12"/>
    </row>
    <row r="383" spans="3:21" x14ac:dyDescent="0.25">
      <c r="C383" s="12"/>
    </row>
    <row r="384" spans="3:21" x14ac:dyDescent="0.25">
      <c r="C384" s="12"/>
    </row>
    <row r="385" spans="3:3" x14ac:dyDescent="0.25">
      <c r="C385" s="12"/>
    </row>
    <row r="386" spans="3:3" x14ac:dyDescent="0.25">
      <c r="C386" s="12"/>
    </row>
    <row r="387" spans="3:3" x14ac:dyDescent="0.25">
      <c r="C387" s="12"/>
    </row>
    <row r="388" spans="3:3" x14ac:dyDescent="0.25">
      <c r="C388" s="12"/>
    </row>
    <row r="389" spans="3:3" x14ac:dyDescent="0.25">
      <c r="C389" s="12"/>
    </row>
    <row r="390" spans="3:3" x14ac:dyDescent="0.25">
      <c r="C390" s="12"/>
    </row>
    <row r="391" spans="3:3" x14ac:dyDescent="0.25">
      <c r="C391" s="12"/>
    </row>
    <row r="392" spans="3:3" x14ac:dyDescent="0.25">
      <c r="C392" s="12"/>
    </row>
    <row r="393" spans="3:3" x14ac:dyDescent="0.25">
      <c r="C393" s="12"/>
    </row>
    <row r="394" spans="3:3" x14ac:dyDescent="0.25">
      <c r="C394" s="12"/>
    </row>
    <row r="395" spans="3:3" x14ac:dyDescent="0.25">
      <c r="C395" s="12"/>
    </row>
    <row r="396" spans="3:3" x14ac:dyDescent="0.25">
      <c r="C396" s="12"/>
    </row>
    <row r="397" spans="3:3" x14ac:dyDescent="0.25">
      <c r="C397" s="12"/>
    </row>
    <row r="398" spans="3:3" x14ac:dyDescent="0.25">
      <c r="C398" s="12"/>
    </row>
    <row r="399" spans="3:3" x14ac:dyDescent="0.25">
      <c r="C399" s="12"/>
    </row>
    <row r="400" spans="3:3" x14ac:dyDescent="0.25">
      <c r="C400" s="12"/>
    </row>
    <row r="401" spans="3:21" x14ac:dyDescent="0.25">
      <c r="C401" s="12"/>
      <c r="O401"/>
      <c r="P401"/>
      <c r="Q401"/>
      <c r="R401"/>
      <c r="S401"/>
      <c r="T401"/>
      <c r="U401"/>
    </row>
    <row r="402" spans="3:21" x14ac:dyDescent="0.25">
      <c r="C402" s="12"/>
    </row>
    <row r="403" spans="3:21" x14ac:dyDescent="0.25">
      <c r="C403" s="12"/>
    </row>
    <row r="404" spans="3:21" x14ac:dyDescent="0.25">
      <c r="C404" s="12"/>
    </row>
    <row r="405" spans="3:21" x14ac:dyDescent="0.25">
      <c r="C405" s="12"/>
    </row>
    <row r="406" spans="3:21" x14ac:dyDescent="0.25">
      <c r="C406" s="12"/>
    </row>
    <row r="407" spans="3:21" x14ac:dyDescent="0.25">
      <c r="C407" s="12"/>
    </row>
    <row r="408" spans="3:21" x14ac:dyDescent="0.25">
      <c r="C408" s="12"/>
    </row>
    <row r="409" spans="3:21" x14ac:dyDescent="0.25">
      <c r="C409" s="12"/>
    </row>
    <row r="410" spans="3:21" x14ac:dyDescent="0.25">
      <c r="C410" s="12"/>
      <c r="O410"/>
      <c r="P410"/>
      <c r="Q410"/>
      <c r="R410"/>
      <c r="S410"/>
      <c r="T410"/>
      <c r="U410"/>
    </row>
    <row r="411" spans="3:21" x14ac:dyDescent="0.25">
      <c r="C411" s="12"/>
    </row>
    <row r="412" spans="3:21" x14ac:dyDescent="0.25">
      <c r="C412" s="12"/>
    </row>
    <row r="413" spans="3:21" x14ac:dyDescent="0.25">
      <c r="C413" s="12"/>
    </row>
    <row r="414" spans="3:21" x14ac:dyDescent="0.25">
      <c r="C414" s="12"/>
    </row>
    <row r="415" spans="3:21" x14ac:dyDescent="0.25">
      <c r="C415" s="12"/>
    </row>
    <row r="416" spans="3:21" x14ac:dyDescent="0.25">
      <c r="C416" s="12"/>
    </row>
    <row r="417" spans="3:21" x14ac:dyDescent="0.25">
      <c r="C417" s="12"/>
    </row>
    <row r="418" spans="3:21" x14ac:dyDescent="0.25">
      <c r="C418" s="12"/>
    </row>
    <row r="419" spans="3:21" x14ac:dyDescent="0.25">
      <c r="C419" s="12"/>
    </row>
    <row r="420" spans="3:21" x14ac:dyDescent="0.25">
      <c r="C420" s="12"/>
    </row>
    <row r="421" spans="3:21" x14ac:dyDescent="0.25">
      <c r="C421" s="12"/>
    </row>
    <row r="422" spans="3:21" x14ac:dyDescent="0.25">
      <c r="C422" s="12"/>
    </row>
    <row r="423" spans="3:21" x14ac:dyDescent="0.25">
      <c r="C423" s="12"/>
    </row>
    <row r="424" spans="3:21" x14ac:dyDescent="0.25">
      <c r="C424" s="12"/>
    </row>
    <row r="425" spans="3:21" x14ac:dyDescent="0.25">
      <c r="C425" s="12"/>
    </row>
    <row r="426" spans="3:21" x14ac:dyDescent="0.25">
      <c r="C426" s="12"/>
    </row>
    <row r="427" spans="3:21" x14ac:dyDescent="0.25">
      <c r="C427" s="12"/>
    </row>
    <row r="428" spans="3:21" x14ac:dyDescent="0.25">
      <c r="C428" s="12"/>
    </row>
    <row r="429" spans="3:21" x14ac:dyDescent="0.25">
      <c r="C429" s="12"/>
    </row>
    <row r="430" spans="3:21" x14ac:dyDescent="0.25">
      <c r="C430" s="12"/>
      <c r="O430"/>
      <c r="P430"/>
      <c r="Q430"/>
      <c r="R430"/>
      <c r="S430"/>
      <c r="T430"/>
      <c r="U430"/>
    </row>
    <row r="431" spans="3:21" x14ac:dyDescent="0.25">
      <c r="C431" s="12"/>
    </row>
    <row r="432" spans="3:21" x14ac:dyDescent="0.25">
      <c r="C432" s="12"/>
    </row>
    <row r="433" spans="3:21" x14ac:dyDescent="0.25">
      <c r="C433" s="12"/>
    </row>
    <row r="434" spans="3:21" x14ac:dyDescent="0.25">
      <c r="C434" s="12"/>
    </row>
    <row r="435" spans="3:21" x14ac:dyDescent="0.25">
      <c r="C435" s="12"/>
    </row>
    <row r="436" spans="3:21" x14ac:dyDescent="0.25">
      <c r="C436" s="12"/>
    </row>
    <row r="437" spans="3:21" x14ac:dyDescent="0.25">
      <c r="C437" s="12"/>
      <c r="O437"/>
      <c r="P437"/>
      <c r="Q437"/>
      <c r="R437"/>
      <c r="S437"/>
      <c r="T437"/>
      <c r="U437"/>
    </row>
    <row r="438" spans="3:21" x14ac:dyDescent="0.25">
      <c r="C438" s="12"/>
    </row>
    <row r="439" spans="3:21" x14ac:dyDescent="0.25">
      <c r="C439" s="12"/>
    </row>
    <row r="440" spans="3:21" x14ac:dyDescent="0.25">
      <c r="C440" s="12"/>
    </row>
    <row r="441" spans="3:21" x14ac:dyDescent="0.25">
      <c r="C441" s="12"/>
    </row>
    <row r="442" spans="3:21" x14ac:dyDescent="0.25">
      <c r="C442" s="12"/>
    </row>
    <row r="443" spans="3:21" x14ac:dyDescent="0.25">
      <c r="C443" s="12"/>
    </row>
    <row r="444" spans="3:21" x14ac:dyDescent="0.25">
      <c r="C444" s="12"/>
    </row>
    <row r="445" spans="3:21" x14ac:dyDescent="0.25">
      <c r="C445" s="12"/>
    </row>
    <row r="446" spans="3:21" x14ac:dyDescent="0.25">
      <c r="C446" s="12"/>
    </row>
    <row r="447" spans="3:21" x14ac:dyDescent="0.25">
      <c r="C447" s="12"/>
    </row>
    <row r="448" spans="3:21" x14ac:dyDescent="0.25">
      <c r="C448" s="12"/>
    </row>
    <row r="449" spans="3:3" x14ac:dyDescent="0.25">
      <c r="C449" s="12"/>
    </row>
    <row r="450" spans="3:3" x14ac:dyDescent="0.25">
      <c r="C450" s="12"/>
    </row>
    <row r="451" spans="3:3" x14ac:dyDescent="0.25">
      <c r="C451" s="12"/>
    </row>
    <row r="452" spans="3:3" x14ac:dyDescent="0.25">
      <c r="C452" s="12"/>
    </row>
    <row r="453" spans="3:3" x14ac:dyDescent="0.25">
      <c r="C453" s="12"/>
    </row>
    <row r="454" spans="3:3" x14ac:dyDescent="0.25">
      <c r="C454" s="12"/>
    </row>
    <row r="455" spans="3:3" x14ac:dyDescent="0.25">
      <c r="C455" s="12"/>
    </row>
    <row r="456" spans="3:3" x14ac:dyDescent="0.25">
      <c r="C456" s="12"/>
    </row>
    <row r="457" spans="3:3" x14ac:dyDescent="0.25">
      <c r="C457" s="12"/>
    </row>
    <row r="458" spans="3:3" x14ac:dyDescent="0.25">
      <c r="C458" s="12"/>
    </row>
    <row r="459" spans="3:3" x14ac:dyDescent="0.25">
      <c r="C459" s="12"/>
    </row>
    <row r="460" spans="3:3" x14ac:dyDescent="0.25">
      <c r="C460" s="12"/>
    </row>
    <row r="461" spans="3:3" x14ac:dyDescent="0.25">
      <c r="C461" s="12"/>
    </row>
    <row r="462" spans="3:3" x14ac:dyDescent="0.25">
      <c r="C462" s="12"/>
    </row>
    <row r="463" spans="3:3" x14ac:dyDescent="0.25">
      <c r="C463" s="12"/>
    </row>
    <row r="464" spans="3:3" x14ac:dyDescent="0.25">
      <c r="C464" s="12"/>
    </row>
    <row r="465" spans="3:3" x14ac:dyDescent="0.25">
      <c r="C465" s="12"/>
    </row>
    <row r="466" spans="3:3" x14ac:dyDescent="0.25">
      <c r="C466" s="12"/>
    </row>
    <row r="467" spans="3:3" x14ac:dyDescent="0.25">
      <c r="C467" s="12"/>
    </row>
    <row r="468" spans="3:3" x14ac:dyDescent="0.25">
      <c r="C468" s="12"/>
    </row>
    <row r="469" spans="3:3" x14ac:dyDescent="0.25">
      <c r="C469" s="12"/>
    </row>
    <row r="470" spans="3:3" x14ac:dyDescent="0.25">
      <c r="C470" s="12"/>
    </row>
    <row r="471" spans="3:3" x14ac:dyDescent="0.25">
      <c r="C471" s="12"/>
    </row>
    <row r="472" spans="3:3" x14ac:dyDescent="0.25">
      <c r="C472" s="12"/>
    </row>
    <row r="473" spans="3:3" x14ac:dyDescent="0.25">
      <c r="C473" s="12"/>
    </row>
    <row r="474" spans="3:3" x14ac:dyDescent="0.25">
      <c r="C474" s="12"/>
    </row>
    <row r="475" spans="3:3" x14ac:dyDescent="0.25">
      <c r="C475" s="12"/>
    </row>
    <row r="476" spans="3:3" x14ac:dyDescent="0.25">
      <c r="C476" s="12"/>
    </row>
    <row r="477" spans="3:3" x14ac:dyDescent="0.25">
      <c r="C477" s="12"/>
    </row>
    <row r="478" spans="3:3" x14ac:dyDescent="0.25">
      <c r="C478" s="12"/>
    </row>
    <row r="479" spans="3:3" x14ac:dyDescent="0.25">
      <c r="C479" s="12"/>
    </row>
    <row r="480" spans="3:3" x14ac:dyDescent="0.25">
      <c r="C480" s="12"/>
    </row>
    <row r="481" spans="3:3" x14ac:dyDescent="0.25">
      <c r="C481" s="12"/>
    </row>
    <row r="482" spans="3:3" x14ac:dyDescent="0.25">
      <c r="C482" s="12"/>
    </row>
    <row r="483" spans="3:3" x14ac:dyDescent="0.25">
      <c r="C483" s="12"/>
    </row>
    <row r="484" spans="3:3" x14ac:dyDescent="0.25">
      <c r="C484" s="12"/>
    </row>
    <row r="485" spans="3:3" x14ac:dyDescent="0.25">
      <c r="C485" s="12"/>
    </row>
    <row r="486" spans="3:3" x14ac:dyDescent="0.25">
      <c r="C486" s="12"/>
    </row>
    <row r="487" spans="3:3" x14ac:dyDescent="0.25">
      <c r="C487" s="12"/>
    </row>
    <row r="488" spans="3:3" x14ac:dyDescent="0.25">
      <c r="C488" s="12"/>
    </row>
    <row r="489" spans="3:3" x14ac:dyDescent="0.25">
      <c r="C489" s="12"/>
    </row>
    <row r="490" spans="3:3" x14ac:dyDescent="0.25">
      <c r="C490" s="12"/>
    </row>
    <row r="491" spans="3:3" x14ac:dyDescent="0.25">
      <c r="C491" s="12"/>
    </row>
    <row r="492" spans="3:3" x14ac:dyDescent="0.25">
      <c r="C492" s="12"/>
    </row>
    <row r="493" spans="3:3" x14ac:dyDescent="0.25">
      <c r="C493" s="12"/>
    </row>
    <row r="494" spans="3:3" x14ac:dyDescent="0.25">
      <c r="C494" s="12"/>
    </row>
    <row r="495" spans="3:3" x14ac:dyDescent="0.25">
      <c r="C495" s="12"/>
    </row>
    <row r="496" spans="3:3" x14ac:dyDescent="0.25">
      <c r="C496" s="12"/>
    </row>
    <row r="497" spans="3:3" x14ac:dyDescent="0.25">
      <c r="C497" s="12"/>
    </row>
    <row r="498" spans="3:3" x14ac:dyDescent="0.25">
      <c r="C498" s="12"/>
    </row>
    <row r="499" spans="3:3" x14ac:dyDescent="0.25">
      <c r="C499" s="12"/>
    </row>
    <row r="500" spans="3:3" x14ac:dyDescent="0.25">
      <c r="C500" s="12"/>
    </row>
    <row r="501" spans="3:3" x14ac:dyDescent="0.25">
      <c r="C501" s="12"/>
    </row>
    <row r="502" spans="3:3" x14ac:dyDescent="0.25">
      <c r="C502" s="12"/>
    </row>
    <row r="503" spans="3:3" x14ac:dyDescent="0.25">
      <c r="C503" s="12"/>
    </row>
    <row r="504" spans="3:3" x14ac:dyDescent="0.25">
      <c r="C504" s="12"/>
    </row>
    <row r="505" spans="3:3" x14ac:dyDescent="0.25">
      <c r="C505" s="12"/>
    </row>
    <row r="506" spans="3:3" x14ac:dyDescent="0.25">
      <c r="C506" s="12"/>
    </row>
    <row r="507" spans="3:3" x14ac:dyDescent="0.25">
      <c r="C507" s="12"/>
    </row>
    <row r="508" spans="3:3" x14ac:dyDescent="0.25">
      <c r="C508" s="12"/>
    </row>
    <row r="509" spans="3:3" x14ac:dyDescent="0.25">
      <c r="C509" s="12"/>
    </row>
    <row r="510" spans="3:3" x14ac:dyDescent="0.25">
      <c r="C510" s="12"/>
    </row>
    <row r="511" spans="3:3" x14ac:dyDescent="0.25">
      <c r="C511" s="12"/>
    </row>
    <row r="512" spans="3:3" x14ac:dyDescent="0.25">
      <c r="C512" s="12"/>
    </row>
    <row r="513" spans="3:21" x14ac:dyDescent="0.25">
      <c r="C513" s="12"/>
    </row>
    <row r="514" spans="3:21" x14ac:dyDescent="0.25">
      <c r="C514" s="12"/>
    </row>
    <row r="515" spans="3:21" x14ac:dyDescent="0.25">
      <c r="C515" s="12"/>
    </row>
    <row r="516" spans="3:21" x14ac:dyDescent="0.25">
      <c r="C516" s="12"/>
    </row>
    <row r="517" spans="3:21" x14ac:dyDescent="0.25">
      <c r="C517" s="12"/>
    </row>
    <row r="518" spans="3:21" x14ac:dyDescent="0.25">
      <c r="C518" s="12"/>
    </row>
    <row r="519" spans="3:21" x14ac:dyDescent="0.25">
      <c r="C519" s="12"/>
    </row>
    <row r="520" spans="3:21" x14ac:dyDescent="0.25">
      <c r="C520" s="12"/>
    </row>
    <row r="521" spans="3:21" x14ac:dyDescent="0.25">
      <c r="C521" s="12"/>
    </row>
    <row r="522" spans="3:21" x14ac:dyDescent="0.25">
      <c r="C522" s="12"/>
    </row>
    <row r="523" spans="3:21" x14ac:dyDescent="0.25">
      <c r="C523" s="12"/>
    </row>
    <row r="524" spans="3:21" x14ac:dyDescent="0.25">
      <c r="C524" s="12"/>
    </row>
    <row r="525" spans="3:21" x14ac:dyDescent="0.25">
      <c r="C525" s="12"/>
    </row>
    <row r="526" spans="3:21" x14ac:dyDescent="0.25">
      <c r="C526" s="12"/>
    </row>
    <row r="527" spans="3:21" x14ac:dyDescent="0.25">
      <c r="C527" s="12"/>
      <c r="O527"/>
      <c r="P527"/>
      <c r="Q527"/>
      <c r="R527"/>
      <c r="S527"/>
      <c r="T527"/>
      <c r="U527"/>
    </row>
    <row r="528" spans="3:21" x14ac:dyDescent="0.25">
      <c r="C528" s="12"/>
    </row>
    <row r="529" spans="3:21" x14ac:dyDescent="0.25">
      <c r="C529" s="12"/>
    </row>
    <row r="530" spans="3:21" x14ac:dyDescent="0.25">
      <c r="C530" s="12"/>
    </row>
    <row r="531" spans="3:21" x14ac:dyDescent="0.25">
      <c r="C531" s="12"/>
    </row>
    <row r="532" spans="3:21" x14ac:dyDescent="0.25">
      <c r="C532" s="12"/>
    </row>
    <row r="533" spans="3:21" x14ac:dyDescent="0.25">
      <c r="C533" s="12"/>
    </row>
    <row r="534" spans="3:21" x14ac:dyDescent="0.25">
      <c r="C534" s="12"/>
    </row>
    <row r="535" spans="3:21" x14ac:dyDescent="0.25">
      <c r="C535" s="12"/>
    </row>
    <row r="536" spans="3:21" x14ac:dyDescent="0.25">
      <c r="C536" s="12"/>
    </row>
    <row r="537" spans="3:21" x14ac:dyDescent="0.25">
      <c r="C537" s="12"/>
      <c r="O537"/>
      <c r="P537"/>
      <c r="Q537"/>
      <c r="R537"/>
      <c r="S537"/>
      <c r="T537"/>
      <c r="U537"/>
    </row>
    <row r="538" spans="3:21" x14ac:dyDescent="0.25">
      <c r="C538" s="12"/>
    </row>
    <row r="539" spans="3:21" x14ac:dyDescent="0.25">
      <c r="C539" s="12"/>
    </row>
    <row r="540" spans="3:21" x14ac:dyDescent="0.25">
      <c r="C540" s="12"/>
    </row>
    <row r="541" spans="3:21" x14ac:dyDescent="0.25">
      <c r="C541" s="12"/>
    </row>
    <row r="542" spans="3:21" x14ac:dyDescent="0.25">
      <c r="C542" s="12"/>
    </row>
    <row r="543" spans="3:21" x14ac:dyDescent="0.25">
      <c r="C543" s="12"/>
    </row>
    <row r="544" spans="3:21" x14ac:dyDescent="0.25">
      <c r="C544" s="12"/>
    </row>
    <row r="545" spans="3:21" x14ac:dyDescent="0.25">
      <c r="C545" s="12"/>
    </row>
    <row r="546" spans="3:21" x14ac:dyDescent="0.25">
      <c r="C546" s="12"/>
    </row>
    <row r="547" spans="3:21" x14ac:dyDescent="0.25">
      <c r="C547" s="12"/>
    </row>
    <row r="548" spans="3:21" x14ac:dyDescent="0.25">
      <c r="C548" s="12"/>
    </row>
    <row r="549" spans="3:21" x14ac:dyDescent="0.25">
      <c r="C549" s="12"/>
    </row>
    <row r="550" spans="3:21" x14ac:dyDescent="0.25">
      <c r="C550" s="12"/>
      <c r="O550"/>
      <c r="P550"/>
      <c r="Q550"/>
      <c r="R550"/>
      <c r="S550"/>
      <c r="T550"/>
      <c r="U550"/>
    </row>
    <row r="551" spans="3:21" x14ac:dyDescent="0.25">
      <c r="C551" s="12"/>
    </row>
    <row r="552" spans="3:21" x14ac:dyDescent="0.25">
      <c r="C552" s="12"/>
    </row>
    <row r="553" spans="3:21" x14ac:dyDescent="0.25">
      <c r="C553" s="12"/>
    </row>
    <row r="554" spans="3:21" x14ac:dyDescent="0.25">
      <c r="C554" s="12"/>
      <c r="O554"/>
      <c r="P554"/>
      <c r="Q554"/>
      <c r="R554"/>
      <c r="S554"/>
      <c r="T554"/>
      <c r="U554"/>
    </row>
    <row r="555" spans="3:21" x14ac:dyDescent="0.25">
      <c r="C555" s="12"/>
    </row>
    <row r="556" spans="3:21" x14ac:dyDescent="0.25">
      <c r="C556" s="12"/>
    </row>
    <row r="557" spans="3:21" x14ac:dyDescent="0.25">
      <c r="C557" s="12"/>
    </row>
    <row r="558" spans="3:21" x14ac:dyDescent="0.25">
      <c r="C558" s="12"/>
    </row>
    <row r="559" spans="3:21" x14ac:dyDescent="0.25">
      <c r="C559" s="12"/>
    </row>
    <row r="560" spans="3:21" x14ac:dyDescent="0.25">
      <c r="C560" s="12"/>
    </row>
    <row r="561" spans="3:21" x14ac:dyDescent="0.25">
      <c r="C561" s="12"/>
    </row>
    <row r="562" spans="3:21" x14ac:dyDescent="0.25">
      <c r="C562" s="12"/>
    </row>
    <row r="563" spans="3:21" x14ac:dyDescent="0.25">
      <c r="C563" s="12"/>
    </row>
    <row r="564" spans="3:21" x14ac:dyDescent="0.25">
      <c r="C564" s="12"/>
    </row>
    <row r="565" spans="3:21" x14ac:dyDescent="0.25">
      <c r="C565" s="12"/>
    </row>
    <row r="566" spans="3:21" x14ac:dyDescent="0.25">
      <c r="C566" s="12"/>
    </row>
    <row r="567" spans="3:21" x14ac:dyDescent="0.25">
      <c r="C567" s="12"/>
    </row>
    <row r="568" spans="3:21" x14ac:dyDescent="0.25">
      <c r="C568" s="12"/>
    </row>
    <row r="569" spans="3:21" x14ac:dyDescent="0.25">
      <c r="C569" s="12"/>
    </row>
    <row r="570" spans="3:21" x14ac:dyDescent="0.25">
      <c r="C570" s="12"/>
    </row>
    <row r="571" spans="3:21" x14ac:dyDescent="0.25">
      <c r="C571" s="12"/>
    </row>
    <row r="572" spans="3:21" x14ac:dyDescent="0.25">
      <c r="C572" s="12"/>
    </row>
    <row r="573" spans="3:21" x14ac:dyDescent="0.25">
      <c r="C573" s="12"/>
    </row>
    <row r="574" spans="3:21" x14ac:dyDescent="0.25">
      <c r="C574" s="12"/>
    </row>
    <row r="575" spans="3:21" x14ac:dyDescent="0.25">
      <c r="C575" s="12"/>
    </row>
    <row r="576" spans="3:21" x14ac:dyDescent="0.25">
      <c r="C576" s="12"/>
      <c r="O576"/>
      <c r="P576"/>
      <c r="Q576"/>
      <c r="R576"/>
      <c r="S576"/>
      <c r="T576"/>
      <c r="U576"/>
    </row>
    <row r="577" spans="3:21" x14ac:dyDescent="0.25">
      <c r="C577" s="12"/>
    </row>
    <row r="578" spans="3:21" x14ac:dyDescent="0.25">
      <c r="C578" s="12"/>
      <c r="O578"/>
      <c r="P578"/>
      <c r="Q578"/>
      <c r="R578"/>
      <c r="S578"/>
      <c r="T578"/>
      <c r="U578"/>
    </row>
    <row r="579" spans="3:21" x14ac:dyDescent="0.25">
      <c r="C579" s="12"/>
    </row>
    <row r="580" spans="3:21" x14ac:dyDescent="0.25">
      <c r="C580" s="12"/>
    </row>
    <row r="581" spans="3:21" x14ac:dyDescent="0.25">
      <c r="C581" s="12"/>
    </row>
    <row r="582" spans="3:21" x14ac:dyDescent="0.25">
      <c r="C582" s="12"/>
    </row>
    <row r="583" spans="3:21" x14ac:dyDescent="0.25">
      <c r="C583" s="12"/>
      <c r="O583"/>
      <c r="P583"/>
      <c r="Q583"/>
      <c r="R583"/>
      <c r="S583"/>
      <c r="T583"/>
      <c r="U583"/>
    </row>
    <row r="584" spans="3:21" x14ac:dyDescent="0.25">
      <c r="C584" s="12"/>
    </row>
    <row r="585" spans="3:21" x14ac:dyDescent="0.25">
      <c r="C585" s="12"/>
    </row>
    <row r="586" spans="3:21" x14ac:dyDescent="0.25">
      <c r="C586" s="12"/>
    </row>
    <row r="587" spans="3:21" x14ac:dyDescent="0.25">
      <c r="C587" s="12"/>
    </row>
    <row r="588" spans="3:21" x14ac:dyDescent="0.25">
      <c r="C588" s="12"/>
    </row>
    <row r="589" spans="3:21" x14ac:dyDescent="0.25">
      <c r="C589" s="12"/>
    </row>
    <row r="590" spans="3:21" x14ac:dyDescent="0.25">
      <c r="C590" s="12"/>
    </row>
    <row r="591" spans="3:21" x14ac:dyDescent="0.25">
      <c r="C591" s="12"/>
    </row>
    <row r="592" spans="3:21" x14ac:dyDescent="0.25">
      <c r="C592" s="12"/>
    </row>
    <row r="593" spans="3:3" x14ac:dyDescent="0.25">
      <c r="C593" s="12"/>
    </row>
    <row r="594" spans="3:3" x14ac:dyDescent="0.25">
      <c r="C594" s="12"/>
    </row>
    <row r="595" spans="3:3" x14ac:dyDescent="0.25">
      <c r="C595" s="12"/>
    </row>
    <row r="596" spans="3:3" x14ac:dyDescent="0.25">
      <c r="C596" s="12"/>
    </row>
    <row r="597" spans="3:3" x14ac:dyDescent="0.25">
      <c r="C597" s="12"/>
    </row>
    <row r="598" spans="3:3" x14ac:dyDescent="0.25">
      <c r="C598" s="12"/>
    </row>
    <row r="599" spans="3:3" x14ac:dyDescent="0.25">
      <c r="C599" s="12"/>
    </row>
    <row r="600" spans="3:3" x14ac:dyDescent="0.25">
      <c r="C600" s="12"/>
    </row>
    <row r="601" spans="3:3" x14ac:dyDescent="0.25">
      <c r="C601" s="12"/>
    </row>
    <row r="602" spans="3:3" x14ac:dyDescent="0.25">
      <c r="C602" s="12"/>
    </row>
    <row r="603" spans="3:3" x14ac:dyDescent="0.25">
      <c r="C603" s="12"/>
    </row>
    <row r="604" spans="3:3" x14ac:dyDescent="0.25">
      <c r="C604" s="12"/>
    </row>
    <row r="605" spans="3:3" x14ac:dyDescent="0.25">
      <c r="C605" s="12"/>
    </row>
    <row r="606" spans="3:3" x14ac:dyDescent="0.25">
      <c r="C606" s="12"/>
    </row>
    <row r="607" spans="3:3" x14ac:dyDescent="0.25">
      <c r="C607" s="12"/>
    </row>
    <row r="608" spans="3:3" x14ac:dyDescent="0.25">
      <c r="C608" s="12"/>
    </row>
    <row r="609" spans="3:21" x14ac:dyDescent="0.25">
      <c r="C609" s="12"/>
    </row>
    <row r="610" spans="3:21" x14ac:dyDescent="0.25">
      <c r="C610" s="12"/>
    </row>
    <row r="611" spans="3:21" x14ac:dyDescent="0.25">
      <c r="C611" s="12"/>
      <c r="O611"/>
      <c r="P611"/>
      <c r="Q611"/>
      <c r="R611"/>
      <c r="S611"/>
      <c r="T611"/>
      <c r="U611"/>
    </row>
    <row r="612" spans="3:21" x14ac:dyDescent="0.25">
      <c r="C612" s="12"/>
    </row>
    <row r="613" spans="3:21" x14ac:dyDescent="0.25">
      <c r="C613" s="12"/>
    </row>
    <row r="614" spans="3:21" x14ac:dyDescent="0.25">
      <c r="C614" s="12"/>
    </row>
    <row r="615" spans="3:21" x14ac:dyDescent="0.25">
      <c r="C615" s="12"/>
    </row>
    <row r="616" spans="3:21" x14ac:dyDescent="0.25">
      <c r="C616" s="12"/>
    </row>
    <row r="617" spans="3:21" x14ac:dyDescent="0.25">
      <c r="C617" s="12"/>
    </row>
    <row r="618" spans="3:21" x14ac:dyDescent="0.25">
      <c r="C618" s="12"/>
    </row>
    <row r="619" spans="3:21" x14ac:dyDescent="0.25">
      <c r="C619" s="12"/>
    </row>
    <row r="620" spans="3:21" x14ac:dyDescent="0.25">
      <c r="C620" s="12"/>
    </row>
    <row r="621" spans="3:21" x14ac:dyDescent="0.25">
      <c r="C621" s="12"/>
    </row>
    <row r="622" spans="3:21" x14ac:dyDescent="0.25">
      <c r="C622" s="12"/>
      <c r="O622"/>
      <c r="P622"/>
      <c r="Q622"/>
      <c r="R622"/>
      <c r="S622"/>
      <c r="T622"/>
      <c r="U622"/>
    </row>
    <row r="623" spans="3:21" x14ac:dyDescent="0.25">
      <c r="C623" s="12"/>
    </row>
    <row r="624" spans="3:21" x14ac:dyDescent="0.25">
      <c r="C624" s="12"/>
    </row>
    <row r="625" spans="3:21" x14ac:dyDescent="0.25">
      <c r="C625" s="12"/>
    </row>
    <row r="626" spans="3:21" x14ac:dyDescent="0.25">
      <c r="C626" s="12"/>
    </row>
    <row r="627" spans="3:21" x14ac:dyDescent="0.25">
      <c r="C627" s="12"/>
    </row>
    <row r="628" spans="3:21" x14ac:dyDescent="0.25">
      <c r="C628" s="12"/>
      <c r="O628"/>
      <c r="P628"/>
      <c r="Q628"/>
      <c r="R628"/>
      <c r="S628"/>
      <c r="T628"/>
      <c r="U628"/>
    </row>
    <row r="629" spans="3:21" x14ac:dyDescent="0.25">
      <c r="C629" s="12"/>
    </row>
    <row r="630" spans="3:21" x14ac:dyDescent="0.25">
      <c r="C630" s="12"/>
    </row>
    <row r="631" spans="3:21" x14ac:dyDescent="0.25">
      <c r="C631" s="12"/>
      <c r="O631"/>
      <c r="P631"/>
      <c r="Q631"/>
      <c r="R631"/>
      <c r="S631"/>
      <c r="T631"/>
      <c r="U631"/>
    </row>
    <row r="632" spans="3:21" x14ac:dyDescent="0.25">
      <c r="C632" s="12"/>
    </row>
    <row r="633" spans="3:21" x14ac:dyDescent="0.25">
      <c r="C633" s="12"/>
    </row>
    <row r="634" spans="3:21" x14ac:dyDescent="0.25">
      <c r="C634" s="12"/>
      <c r="O634"/>
      <c r="P634"/>
      <c r="Q634"/>
      <c r="R634"/>
      <c r="S634"/>
      <c r="T634"/>
      <c r="U634"/>
    </row>
    <row r="635" spans="3:21" x14ac:dyDescent="0.25">
      <c r="C635" s="12"/>
    </row>
    <row r="636" spans="3:21" x14ac:dyDescent="0.25">
      <c r="C636" s="12"/>
    </row>
    <row r="637" spans="3:21" x14ac:dyDescent="0.25">
      <c r="C637" s="12"/>
    </row>
    <row r="638" spans="3:21" x14ac:dyDescent="0.25">
      <c r="C638" s="12"/>
    </row>
    <row r="639" spans="3:21" x14ac:dyDescent="0.25">
      <c r="C639" s="12"/>
    </row>
    <row r="640" spans="3:21" x14ac:dyDescent="0.25">
      <c r="C640" s="12"/>
    </row>
    <row r="641" spans="3:21" x14ac:dyDescent="0.25">
      <c r="C641" s="12"/>
    </row>
    <row r="642" spans="3:21" x14ac:dyDescent="0.25">
      <c r="C642" s="12"/>
    </row>
    <row r="643" spans="3:21" x14ac:dyDescent="0.25">
      <c r="C643" s="12"/>
    </row>
    <row r="644" spans="3:21" x14ac:dyDescent="0.25">
      <c r="C644" s="12"/>
    </row>
    <row r="645" spans="3:21" x14ac:dyDescent="0.25">
      <c r="C645" s="12"/>
    </row>
    <row r="646" spans="3:21" x14ac:dyDescent="0.25">
      <c r="C646" s="12"/>
    </row>
    <row r="647" spans="3:21" x14ac:dyDescent="0.25">
      <c r="C647" s="12"/>
    </row>
    <row r="648" spans="3:21" x14ac:dyDescent="0.25">
      <c r="C648" s="12"/>
    </row>
    <row r="649" spans="3:21" x14ac:dyDescent="0.25">
      <c r="C649" s="12"/>
    </row>
    <row r="650" spans="3:21" x14ac:dyDescent="0.25">
      <c r="C650" s="12"/>
    </row>
    <row r="651" spans="3:21" x14ac:dyDescent="0.25">
      <c r="C651" s="12"/>
    </row>
    <row r="652" spans="3:21" x14ac:dyDescent="0.25">
      <c r="C652" s="12"/>
    </row>
    <row r="653" spans="3:21" x14ac:dyDescent="0.25">
      <c r="C653" s="12"/>
      <c r="O653"/>
      <c r="P653"/>
      <c r="Q653"/>
      <c r="R653"/>
      <c r="S653"/>
      <c r="T653"/>
      <c r="U653"/>
    </row>
    <row r="654" spans="3:21" x14ac:dyDescent="0.25">
      <c r="C654" s="12"/>
    </row>
    <row r="655" spans="3:21" x14ac:dyDescent="0.25">
      <c r="C655" s="12"/>
    </row>
    <row r="656" spans="3:21" x14ac:dyDescent="0.25">
      <c r="C656" s="12"/>
    </row>
    <row r="657" spans="3:21" x14ac:dyDescent="0.25">
      <c r="C657" s="12"/>
    </row>
    <row r="658" spans="3:21" x14ac:dyDescent="0.25">
      <c r="C658" s="12"/>
    </row>
    <row r="659" spans="3:21" x14ac:dyDescent="0.25">
      <c r="C659" s="12"/>
    </row>
    <row r="660" spans="3:21" x14ac:dyDescent="0.25">
      <c r="C660" s="12"/>
    </row>
    <row r="661" spans="3:21" x14ac:dyDescent="0.25">
      <c r="C661" s="12"/>
    </row>
    <row r="662" spans="3:21" x14ac:dyDescent="0.25">
      <c r="C662" s="12"/>
    </row>
    <row r="663" spans="3:21" x14ac:dyDescent="0.25">
      <c r="C663" s="12"/>
    </row>
    <row r="664" spans="3:21" x14ac:dyDescent="0.25">
      <c r="C664" s="12"/>
    </row>
    <row r="665" spans="3:21" x14ac:dyDescent="0.25">
      <c r="C665" s="12"/>
    </row>
    <row r="666" spans="3:21" x14ac:dyDescent="0.25">
      <c r="C666" s="12"/>
    </row>
    <row r="667" spans="3:21" x14ac:dyDescent="0.25">
      <c r="C667" s="12"/>
    </row>
    <row r="668" spans="3:21" x14ac:dyDescent="0.25">
      <c r="C668" s="12"/>
      <c r="O668"/>
      <c r="P668"/>
      <c r="Q668"/>
      <c r="R668"/>
      <c r="S668"/>
      <c r="T668"/>
      <c r="U668"/>
    </row>
    <row r="669" spans="3:21" x14ac:dyDescent="0.25">
      <c r="C669" s="12"/>
    </row>
    <row r="670" spans="3:21" x14ac:dyDescent="0.25">
      <c r="C670" s="12"/>
    </row>
    <row r="671" spans="3:21" x14ac:dyDescent="0.25">
      <c r="C671" s="12"/>
    </row>
    <row r="672" spans="3:21" x14ac:dyDescent="0.25">
      <c r="C672" s="12"/>
      <c r="O672"/>
      <c r="P672"/>
      <c r="Q672"/>
      <c r="R672"/>
      <c r="S672"/>
      <c r="T672"/>
      <c r="U672"/>
    </row>
    <row r="673" spans="3:21" x14ac:dyDescent="0.25">
      <c r="C673" s="12"/>
    </row>
    <row r="674" spans="3:21" x14ac:dyDescent="0.25">
      <c r="C674" s="12"/>
    </row>
    <row r="675" spans="3:21" x14ac:dyDescent="0.25">
      <c r="C675" s="12"/>
    </row>
    <row r="676" spans="3:21" x14ac:dyDescent="0.25">
      <c r="C676" s="12"/>
    </row>
    <row r="677" spans="3:21" x14ac:dyDescent="0.25">
      <c r="C677" s="12"/>
    </row>
    <row r="678" spans="3:21" x14ac:dyDescent="0.25">
      <c r="C678" s="12"/>
    </row>
    <row r="679" spans="3:21" x14ac:dyDescent="0.25">
      <c r="C679" s="12"/>
    </row>
    <row r="680" spans="3:21" x14ac:dyDescent="0.25">
      <c r="C680" s="12"/>
    </row>
    <row r="681" spans="3:21" x14ac:dyDescent="0.25">
      <c r="C681" s="12"/>
    </row>
    <row r="682" spans="3:21" x14ac:dyDescent="0.25">
      <c r="C682" s="12"/>
      <c r="O682"/>
      <c r="P682"/>
      <c r="Q682"/>
      <c r="R682"/>
      <c r="S682"/>
      <c r="T682"/>
      <c r="U682"/>
    </row>
    <row r="683" spans="3:21" x14ac:dyDescent="0.25">
      <c r="C683" s="12"/>
    </row>
    <row r="684" spans="3:21" x14ac:dyDescent="0.25">
      <c r="C684" s="12"/>
      <c r="O684"/>
      <c r="P684"/>
      <c r="Q684"/>
      <c r="R684"/>
      <c r="S684"/>
      <c r="T684"/>
      <c r="U684"/>
    </row>
    <row r="685" spans="3:21" x14ac:dyDescent="0.25">
      <c r="C685" s="12"/>
    </row>
    <row r="686" spans="3:21" x14ac:dyDescent="0.25">
      <c r="C686" s="12"/>
    </row>
    <row r="687" spans="3:21" x14ac:dyDescent="0.25">
      <c r="C687" s="12"/>
    </row>
    <row r="688" spans="3:21" x14ac:dyDescent="0.25">
      <c r="C688" s="12"/>
    </row>
    <row r="689" spans="3:3" x14ac:dyDescent="0.25">
      <c r="C689" s="12"/>
    </row>
    <row r="690" spans="3:3" x14ac:dyDescent="0.25">
      <c r="C690" s="12"/>
    </row>
    <row r="691" spans="3:3" x14ac:dyDescent="0.25">
      <c r="C691" s="12"/>
    </row>
    <row r="692" spans="3:3" x14ac:dyDescent="0.25">
      <c r="C692" s="12"/>
    </row>
    <row r="693" spans="3:3" x14ac:dyDescent="0.25">
      <c r="C693" s="12"/>
    </row>
    <row r="694" spans="3:3" x14ac:dyDescent="0.25">
      <c r="C694" s="12"/>
    </row>
    <row r="695" spans="3:3" x14ac:dyDescent="0.25">
      <c r="C695" s="12"/>
    </row>
    <row r="696" spans="3:3" x14ac:dyDescent="0.25">
      <c r="C696" s="12"/>
    </row>
    <row r="697" spans="3:3" x14ac:dyDescent="0.25">
      <c r="C697" s="12"/>
    </row>
    <row r="698" spans="3:3" x14ac:dyDescent="0.25">
      <c r="C698" s="12"/>
    </row>
    <row r="699" spans="3:3" x14ac:dyDescent="0.25">
      <c r="C699" s="12"/>
    </row>
    <row r="700" spans="3:3" x14ac:dyDescent="0.25">
      <c r="C700" s="12"/>
    </row>
    <row r="701" spans="3:3" x14ac:dyDescent="0.25">
      <c r="C701" s="12"/>
    </row>
    <row r="702" spans="3:3" x14ac:dyDescent="0.25">
      <c r="C702" s="12"/>
    </row>
    <row r="703" spans="3:3" x14ac:dyDescent="0.25">
      <c r="C703" s="12"/>
    </row>
    <row r="704" spans="3:3" x14ac:dyDescent="0.25">
      <c r="C704" s="12"/>
    </row>
    <row r="705" spans="3:3" x14ac:dyDescent="0.25">
      <c r="C705" s="12"/>
    </row>
    <row r="706" spans="3:3" x14ac:dyDescent="0.25">
      <c r="C706" s="12"/>
    </row>
    <row r="707" spans="3:3" x14ac:dyDescent="0.25">
      <c r="C707" s="12"/>
    </row>
    <row r="708" spans="3:3" x14ac:dyDescent="0.25">
      <c r="C708" s="12"/>
    </row>
    <row r="709" spans="3:3" x14ac:dyDescent="0.25">
      <c r="C709" s="12"/>
    </row>
    <row r="710" spans="3:3" x14ac:dyDescent="0.25">
      <c r="C710" s="12"/>
    </row>
    <row r="711" spans="3:3" x14ac:dyDescent="0.25">
      <c r="C711" s="12"/>
    </row>
    <row r="712" spans="3:3" x14ac:dyDescent="0.25">
      <c r="C712" s="12"/>
    </row>
    <row r="713" spans="3:3" x14ac:dyDescent="0.25">
      <c r="C713" s="12"/>
    </row>
    <row r="714" spans="3:3" x14ac:dyDescent="0.25">
      <c r="C714" s="12"/>
    </row>
    <row r="715" spans="3:3" x14ac:dyDescent="0.25">
      <c r="C715" s="12"/>
    </row>
    <row r="716" spans="3:3" x14ac:dyDescent="0.25">
      <c r="C716" s="12"/>
    </row>
    <row r="717" spans="3:3" x14ac:dyDescent="0.25">
      <c r="C717" s="12"/>
    </row>
    <row r="718" spans="3:3" x14ac:dyDescent="0.25">
      <c r="C718" s="12"/>
    </row>
    <row r="719" spans="3:3" x14ac:dyDescent="0.25">
      <c r="C719" s="12"/>
    </row>
    <row r="720" spans="3:3" x14ac:dyDescent="0.25">
      <c r="C720" s="12"/>
    </row>
    <row r="721" spans="3:21" x14ac:dyDescent="0.25">
      <c r="C721" s="12"/>
    </row>
    <row r="722" spans="3:21" x14ac:dyDescent="0.25">
      <c r="C722" s="12"/>
    </row>
    <row r="723" spans="3:21" x14ac:dyDescent="0.25">
      <c r="C723" s="12"/>
    </row>
    <row r="724" spans="3:21" x14ac:dyDescent="0.25">
      <c r="C724" s="12"/>
    </row>
    <row r="725" spans="3:21" x14ac:dyDescent="0.25">
      <c r="C725" s="12"/>
    </row>
    <row r="726" spans="3:21" x14ac:dyDescent="0.25">
      <c r="C726" s="12"/>
    </row>
    <row r="727" spans="3:21" x14ac:dyDescent="0.25">
      <c r="C727" s="12"/>
    </row>
    <row r="728" spans="3:21" x14ac:dyDescent="0.25">
      <c r="C728" s="12"/>
    </row>
    <row r="729" spans="3:21" x14ac:dyDescent="0.25">
      <c r="C729" s="12"/>
    </row>
    <row r="730" spans="3:21" x14ac:dyDescent="0.25">
      <c r="C730" s="12"/>
    </row>
    <row r="731" spans="3:21" x14ac:dyDescent="0.25">
      <c r="C731" s="12"/>
    </row>
    <row r="732" spans="3:21" x14ac:dyDescent="0.25">
      <c r="C732" s="12"/>
    </row>
    <row r="733" spans="3:21" x14ac:dyDescent="0.25">
      <c r="C733" s="12"/>
    </row>
    <row r="734" spans="3:21" x14ac:dyDescent="0.25">
      <c r="C734" s="12"/>
    </row>
    <row r="735" spans="3:21" x14ac:dyDescent="0.25">
      <c r="C735" s="12"/>
    </row>
    <row r="736" spans="3:21" x14ac:dyDescent="0.25">
      <c r="C736" s="12"/>
      <c r="O736"/>
      <c r="P736"/>
      <c r="Q736"/>
      <c r="R736"/>
      <c r="S736"/>
      <c r="T736"/>
      <c r="U736"/>
    </row>
    <row r="737" spans="3:21" x14ac:dyDescent="0.25">
      <c r="C737" s="12"/>
    </row>
    <row r="738" spans="3:21" x14ac:dyDescent="0.25">
      <c r="C738" s="12"/>
    </row>
    <row r="739" spans="3:21" x14ac:dyDescent="0.25">
      <c r="C739" s="12"/>
    </row>
    <row r="740" spans="3:21" x14ac:dyDescent="0.25">
      <c r="C740" s="12"/>
    </row>
    <row r="741" spans="3:21" x14ac:dyDescent="0.25">
      <c r="C741" s="12"/>
    </row>
    <row r="742" spans="3:21" x14ac:dyDescent="0.25">
      <c r="C742" s="12"/>
    </row>
    <row r="743" spans="3:21" x14ac:dyDescent="0.25">
      <c r="C743" s="12"/>
    </row>
    <row r="744" spans="3:21" x14ac:dyDescent="0.25">
      <c r="C744" s="12"/>
      <c r="O744"/>
      <c r="P744"/>
      <c r="Q744"/>
      <c r="R744"/>
      <c r="S744"/>
      <c r="T744"/>
      <c r="U744"/>
    </row>
    <row r="745" spans="3:21" x14ac:dyDescent="0.25">
      <c r="C745" s="12"/>
    </row>
    <row r="746" spans="3:21" x14ac:dyDescent="0.25">
      <c r="C746" s="12"/>
    </row>
    <row r="747" spans="3:21" x14ac:dyDescent="0.25">
      <c r="C747" s="12"/>
      <c r="O747"/>
      <c r="P747"/>
      <c r="Q747"/>
      <c r="R747"/>
      <c r="S747"/>
      <c r="T747"/>
      <c r="U747"/>
    </row>
    <row r="748" spans="3:21" x14ac:dyDescent="0.25">
      <c r="C748" s="12"/>
    </row>
    <row r="749" spans="3:21" x14ac:dyDescent="0.25">
      <c r="C749" s="12"/>
    </row>
    <row r="750" spans="3:21" x14ac:dyDescent="0.25">
      <c r="C750" s="12"/>
    </row>
    <row r="751" spans="3:21" x14ac:dyDescent="0.25">
      <c r="C751" s="12"/>
    </row>
    <row r="752" spans="3:21" x14ac:dyDescent="0.25">
      <c r="C752" s="12"/>
    </row>
    <row r="753" spans="3:3" x14ac:dyDescent="0.25">
      <c r="C753" s="12"/>
    </row>
    <row r="754" spans="3:3" x14ac:dyDescent="0.25">
      <c r="C754" s="12"/>
    </row>
    <row r="755" spans="3:3" x14ac:dyDescent="0.25">
      <c r="C755" s="12"/>
    </row>
    <row r="756" spans="3:3" x14ac:dyDescent="0.25">
      <c r="C756" s="12"/>
    </row>
    <row r="757" spans="3:3" x14ac:dyDescent="0.25">
      <c r="C757" s="12"/>
    </row>
    <row r="758" spans="3:3" x14ac:dyDescent="0.25">
      <c r="C758" s="12"/>
    </row>
    <row r="759" spans="3:3" x14ac:dyDescent="0.25">
      <c r="C759" s="12"/>
    </row>
    <row r="760" spans="3:3" x14ac:dyDescent="0.25">
      <c r="C760" s="12"/>
    </row>
    <row r="761" spans="3:3" x14ac:dyDescent="0.25">
      <c r="C761" s="12"/>
    </row>
    <row r="762" spans="3:3" x14ac:dyDescent="0.25">
      <c r="C762" s="12"/>
    </row>
    <row r="763" spans="3:3" x14ac:dyDescent="0.25">
      <c r="C763" s="12"/>
    </row>
    <row r="764" spans="3:3" x14ac:dyDescent="0.25">
      <c r="C764" s="12"/>
    </row>
    <row r="765" spans="3:3" x14ac:dyDescent="0.25">
      <c r="C765" s="12"/>
    </row>
    <row r="766" spans="3:3" x14ac:dyDescent="0.25">
      <c r="C766" s="12"/>
    </row>
    <row r="767" spans="3:3" x14ac:dyDescent="0.25">
      <c r="C767" s="12"/>
    </row>
    <row r="768" spans="3:3" x14ac:dyDescent="0.25">
      <c r="C768" s="12"/>
    </row>
    <row r="769" spans="3:3" x14ac:dyDescent="0.25">
      <c r="C769" s="12"/>
    </row>
    <row r="770" spans="3:3" x14ac:dyDescent="0.25">
      <c r="C770" s="12"/>
    </row>
    <row r="771" spans="3:3" x14ac:dyDescent="0.25">
      <c r="C771" s="12"/>
    </row>
    <row r="772" spans="3:3" x14ac:dyDescent="0.25">
      <c r="C772" s="12"/>
    </row>
    <row r="773" spans="3:3" x14ac:dyDescent="0.25">
      <c r="C773" s="12"/>
    </row>
    <row r="774" spans="3:3" x14ac:dyDescent="0.25">
      <c r="C774" s="12"/>
    </row>
    <row r="775" spans="3:3" x14ac:dyDescent="0.25">
      <c r="C775" s="12"/>
    </row>
    <row r="776" spans="3:3" x14ac:dyDescent="0.25">
      <c r="C776" s="12"/>
    </row>
    <row r="777" spans="3:3" x14ac:dyDescent="0.25">
      <c r="C777" s="12"/>
    </row>
    <row r="778" spans="3:3" x14ac:dyDescent="0.25">
      <c r="C778" s="12"/>
    </row>
    <row r="779" spans="3:3" x14ac:dyDescent="0.25">
      <c r="C779" s="12"/>
    </row>
    <row r="780" spans="3:3" x14ac:dyDescent="0.25">
      <c r="C780" s="12"/>
    </row>
    <row r="781" spans="3:3" x14ac:dyDescent="0.25">
      <c r="C781" s="12"/>
    </row>
    <row r="782" spans="3:3" x14ac:dyDescent="0.25">
      <c r="C782" s="12"/>
    </row>
    <row r="783" spans="3:3" x14ac:dyDescent="0.25">
      <c r="C783" s="12"/>
    </row>
    <row r="784" spans="3:3" x14ac:dyDescent="0.25">
      <c r="C784" s="12"/>
    </row>
    <row r="785" spans="3:21" x14ac:dyDescent="0.25">
      <c r="C785" s="12"/>
    </row>
    <row r="786" spans="3:21" x14ac:dyDescent="0.25">
      <c r="C786" s="12"/>
    </row>
    <row r="787" spans="3:21" x14ac:dyDescent="0.25">
      <c r="C787" s="12"/>
    </row>
    <row r="788" spans="3:21" x14ac:dyDescent="0.25">
      <c r="C788" s="12"/>
      <c r="O788"/>
      <c r="P788"/>
      <c r="Q788"/>
      <c r="R788"/>
      <c r="S788"/>
      <c r="T788"/>
      <c r="U788"/>
    </row>
    <row r="789" spans="3:21" x14ac:dyDescent="0.25">
      <c r="C789" s="12"/>
    </row>
    <row r="790" spans="3:21" x14ac:dyDescent="0.25">
      <c r="C790" s="12"/>
    </row>
    <row r="791" spans="3:21" x14ac:dyDescent="0.25">
      <c r="C791" s="12"/>
    </row>
    <row r="792" spans="3:21" x14ac:dyDescent="0.25">
      <c r="C792" s="12"/>
    </row>
    <row r="793" spans="3:21" x14ac:dyDescent="0.25">
      <c r="C793" s="12"/>
    </row>
    <row r="794" spans="3:21" x14ac:dyDescent="0.25">
      <c r="C794" s="12"/>
    </row>
    <row r="795" spans="3:21" x14ac:dyDescent="0.25">
      <c r="C795" s="12"/>
    </row>
    <row r="796" spans="3:21" x14ac:dyDescent="0.25">
      <c r="C796" s="12"/>
    </row>
    <row r="797" spans="3:21" x14ac:dyDescent="0.25">
      <c r="C797" s="12"/>
    </row>
    <row r="798" spans="3:21" x14ac:dyDescent="0.25">
      <c r="C798" s="12"/>
    </row>
    <row r="799" spans="3:21" x14ac:dyDescent="0.25">
      <c r="C799" s="12"/>
    </row>
    <row r="800" spans="3:21" x14ac:dyDescent="0.25">
      <c r="C800" s="12"/>
    </row>
    <row r="801" spans="3:21" x14ac:dyDescent="0.25">
      <c r="C801" s="12"/>
    </row>
    <row r="802" spans="3:21" x14ac:dyDescent="0.25">
      <c r="C802" s="12"/>
    </row>
    <row r="803" spans="3:21" x14ac:dyDescent="0.25">
      <c r="C803" s="12"/>
    </row>
    <row r="804" spans="3:21" x14ac:dyDescent="0.25">
      <c r="C804" s="12"/>
    </row>
    <row r="805" spans="3:21" x14ac:dyDescent="0.25">
      <c r="C805" s="12"/>
    </row>
    <row r="806" spans="3:21" x14ac:dyDescent="0.25">
      <c r="C806" s="12"/>
    </row>
    <row r="807" spans="3:21" x14ac:dyDescent="0.25">
      <c r="C807" s="12"/>
    </row>
    <row r="808" spans="3:21" x14ac:dyDescent="0.25">
      <c r="C808" s="12"/>
    </row>
    <row r="809" spans="3:21" x14ac:dyDescent="0.25">
      <c r="C809" s="12"/>
    </row>
    <row r="810" spans="3:21" x14ac:dyDescent="0.25">
      <c r="C810" s="12"/>
    </row>
    <row r="811" spans="3:21" x14ac:dyDescent="0.25">
      <c r="C811" s="12"/>
    </row>
    <row r="812" spans="3:21" x14ac:dyDescent="0.25">
      <c r="C812" s="12"/>
    </row>
    <row r="813" spans="3:21" x14ac:dyDescent="0.25">
      <c r="C813" s="12"/>
    </row>
    <row r="814" spans="3:21" x14ac:dyDescent="0.25">
      <c r="C814" s="12"/>
      <c r="O814"/>
      <c r="P814"/>
      <c r="Q814"/>
      <c r="R814"/>
      <c r="S814"/>
      <c r="T814"/>
      <c r="U814"/>
    </row>
    <row r="815" spans="3:21" x14ac:dyDescent="0.25">
      <c r="C815" s="12"/>
    </row>
    <row r="816" spans="3:21" x14ac:dyDescent="0.25">
      <c r="C816" s="12"/>
    </row>
    <row r="817" spans="3:3" x14ac:dyDescent="0.25">
      <c r="C817" s="12"/>
    </row>
    <row r="818" spans="3:3" x14ac:dyDescent="0.25">
      <c r="C818" s="12"/>
    </row>
    <row r="819" spans="3:3" x14ac:dyDescent="0.25">
      <c r="C819" s="12"/>
    </row>
    <row r="820" spans="3:3" x14ac:dyDescent="0.25">
      <c r="C820" s="12"/>
    </row>
    <row r="821" spans="3:3" x14ac:dyDescent="0.25">
      <c r="C821" s="12"/>
    </row>
    <row r="822" spans="3:3" x14ac:dyDescent="0.25">
      <c r="C822" s="12"/>
    </row>
    <row r="823" spans="3:3" x14ac:dyDescent="0.25">
      <c r="C823" s="12"/>
    </row>
    <row r="824" spans="3:3" x14ac:dyDescent="0.25">
      <c r="C824" s="12"/>
    </row>
    <row r="825" spans="3:3" x14ac:dyDescent="0.25">
      <c r="C825" s="12"/>
    </row>
    <row r="826" spans="3:3" x14ac:dyDescent="0.25">
      <c r="C826" s="12"/>
    </row>
    <row r="827" spans="3:3" x14ac:dyDescent="0.25">
      <c r="C827" s="12"/>
    </row>
    <row r="828" spans="3:3" x14ac:dyDescent="0.25">
      <c r="C828" s="12"/>
    </row>
    <row r="829" spans="3:3" x14ac:dyDescent="0.25">
      <c r="C829" s="12"/>
    </row>
    <row r="830" spans="3:3" x14ac:dyDescent="0.25">
      <c r="C830" s="12"/>
    </row>
    <row r="831" spans="3:3" x14ac:dyDescent="0.25">
      <c r="C831" s="12"/>
    </row>
    <row r="832" spans="3:3" x14ac:dyDescent="0.25">
      <c r="C832" s="12"/>
    </row>
    <row r="833" spans="3:21" x14ac:dyDescent="0.25">
      <c r="C833" s="12"/>
    </row>
    <row r="834" spans="3:21" x14ac:dyDescent="0.25">
      <c r="C834" s="12"/>
    </row>
    <row r="835" spans="3:21" x14ac:dyDescent="0.25">
      <c r="C835" s="12"/>
    </row>
    <row r="836" spans="3:21" x14ac:dyDescent="0.25">
      <c r="C836" s="12"/>
    </row>
    <row r="837" spans="3:21" x14ac:dyDescent="0.25">
      <c r="C837" s="12"/>
    </row>
    <row r="838" spans="3:21" x14ac:dyDescent="0.25">
      <c r="C838" s="12"/>
    </row>
    <row r="839" spans="3:21" x14ac:dyDescent="0.25">
      <c r="C839" s="12"/>
    </row>
    <row r="840" spans="3:21" x14ac:dyDescent="0.25">
      <c r="C840" s="12"/>
    </row>
    <row r="841" spans="3:21" x14ac:dyDescent="0.25">
      <c r="C841" s="12"/>
    </row>
    <row r="842" spans="3:21" x14ac:dyDescent="0.25">
      <c r="C842" s="12"/>
    </row>
    <row r="843" spans="3:21" x14ac:dyDescent="0.25">
      <c r="C843" s="12"/>
    </row>
    <row r="844" spans="3:21" x14ac:dyDescent="0.25">
      <c r="C844" s="12"/>
    </row>
    <row r="845" spans="3:21" x14ac:dyDescent="0.25">
      <c r="C845" s="12"/>
    </row>
    <row r="846" spans="3:21" x14ac:dyDescent="0.25">
      <c r="C846" s="12"/>
    </row>
    <row r="847" spans="3:21" x14ac:dyDescent="0.25">
      <c r="C847" s="12"/>
    </row>
    <row r="848" spans="3:21" x14ac:dyDescent="0.25">
      <c r="C848" s="12"/>
      <c r="O848"/>
      <c r="P848"/>
      <c r="Q848"/>
      <c r="R848"/>
      <c r="S848"/>
      <c r="T848"/>
      <c r="U848"/>
    </row>
    <row r="849" spans="3:3" x14ac:dyDescent="0.25">
      <c r="C849" s="12"/>
    </row>
    <row r="850" spans="3:3" x14ac:dyDescent="0.25">
      <c r="C850" s="12"/>
    </row>
    <row r="851" spans="3:3" x14ac:dyDescent="0.25">
      <c r="C851" s="12"/>
    </row>
    <row r="852" spans="3:3" x14ac:dyDescent="0.25">
      <c r="C852" s="12"/>
    </row>
    <row r="853" spans="3:3" x14ac:dyDescent="0.25">
      <c r="C853" s="12"/>
    </row>
    <row r="854" spans="3:3" x14ac:dyDescent="0.25">
      <c r="C854" s="12"/>
    </row>
    <row r="855" spans="3:3" x14ac:dyDescent="0.25">
      <c r="C855" s="12"/>
    </row>
    <row r="856" spans="3:3" x14ac:dyDescent="0.25">
      <c r="C856" s="12"/>
    </row>
    <row r="857" spans="3:3" x14ac:dyDescent="0.25">
      <c r="C857" s="12"/>
    </row>
    <row r="858" spans="3:3" x14ac:dyDescent="0.25">
      <c r="C858" s="12"/>
    </row>
    <row r="859" spans="3:3" x14ac:dyDescent="0.25">
      <c r="C859" s="12"/>
    </row>
    <row r="860" spans="3:3" x14ac:dyDescent="0.25">
      <c r="C860" s="12"/>
    </row>
    <row r="861" spans="3:3" x14ac:dyDescent="0.25">
      <c r="C861" s="12"/>
    </row>
    <row r="862" spans="3:3" x14ac:dyDescent="0.25">
      <c r="C862" s="12"/>
    </row>
    <row r="863" spans="3:3" x14ac:dyDescent="0.25">
      <c r="C863" s="12"/>
    </row>
    <row r="864" spans="3:3" x14ac:dyDescent="0.25">
      <c r="C864" s="12"/>
    </row>
    <row r="865" spans="3:3" x14ac:dyDescent="0.25">
      <c r="C865" s="12"/>
    </row>
    <row r="866" spans="3:3" x14ac:dyDescent="0.25">
      <c r="C866" s="12"/>
    </row>
    <row r="867" spans="3:3" x14ac:dyDescent="0.25">
      <c r="C867" s="12"/>
    </row>
    <row r="868" spans="3:3" x14ac:dyDescent="0.25">
      <c r="C868" s="12"/>
    </row>
    <row r="869" spans="3:3" x14ac:dyDescent="0.25">
      <c r="C869" s="12"/>
    </row>
    <row r="870" spans="3:3" x14ac:dyDescent="0.25">
      <c r="C870" s="12"/>
    </row>
    <row r="871" spans="3:3" x14ac:dyDescent="0.25">
      <c r="C871" s="12"/>
    </row>
    <row r="872" spans="3:3" x14ac:dyDescent="0.25">
      <c r="C872" s="12"/>
    </row>
    <row r="873" spans="3:3" x14ac:dyDescent="0.25">
      <c r="C873" s="12"/>
    </row>
    <row r="874" spans="3:3" x14ac:dyDescent="0.25">
      <c r="C874" s="12"/>
    </row>
    <row r="875" spans="3:3" x14ac:dyDescent="0.25">
      <c r="C875" s="12"/>
    </row>
    <row r="876" spans="3:3" x14ac:dyDescent="0.25">
      <c r="C876" s="12"/>
    </row>
    <row r="877" spans="3:3" x14ac:dyDescent="0.25">
      <c r="C877" s="12"/>
    </row>
    <row r="878" spans="3:3" x14ac:dyDescent="0.25">
      <c r="C878" s="12"/>
    </row>
    <row r="879" spans="3:3" x14ac:dyDescent="0.25">
      <c r="C879" s="12"/>
    </row>
    <row r="880" spans="3:3" x14ac:dyDescent="0.25">
      <c r="C880" s="12"/>
    </row>
    <row r="881" spans="3:21" x14ac:dyDescent="0.25">
      <c r="C881" s="12"/>
      <c r="O881"/>
      <c r="P881"/>
      <c r="Q881"/>
      <c r="R881"/>
      <c r="S881"/>
      <c r="T881"/>
      <c r="U881"/>
    </row>
    <row r="882" spans="3:21" x14ac:dyDescent="0.25">
      <c r="C882" s="12"/>
    </row>
    <row r="883" spans="3:21" x14ac:dyDescent="0.25">
      <c r="C883" s="12"/>
    </row>
    <row r="884" spans="3:21" x14ac:dyDescent="0.25">
      <c r="C884" s="12"/>
    </row>
    <row r="885" spans="3:21" x14ac:dyDescent="0.25">
      <c r="C885" s="12"/>
    </row>
    <row r="886" spans="3:21" x14ac:dyDescent="0.25">
      <c r="C886" s="12"/>
    </row>
    <row r="887" spans="3:21" x14ac:dyDescent="0.25">
      <c r="C887" s="12"/>
    </row>
    <row r="888" spans="3:21" x14ac:dyDescent="0.25">
      <c r="C888" s="12"/>
    </row>
    <row r="889" spans="3:21" x14ac:dyDescent="0.25">
      <c r="C889" s="12"/>
    </row>
    <row r="890" spans="3:21" x14ac:dyDescent="0.25">
      <c r="C890" s="12"/>
    </row>
    <row r="891" spans="3:21" x14ac:dyDescent="0.25">
      <c r="C891" s="12"/>
    </row>
    <row r="892" spans="3:21" x14ac:dyDescent="0.25">
      <c r="C892" s="12"/>
    </row>
    <row r="893" spans="3:21" x14ac:dyDescent="0.25">
      <c r="C893" s="12"/>
    </row>
    <row r="894" spans="3:21" x14ac:dyDescent="0.25">
      <c r="C894" s="12"/>
    </row>
    <row r="895" spans="3:21" x14ac:dyDescent="0.25">
      <c r="C895" s="12"/>
    </row>
    <row r="896" spans="3:21" x14ac:dyDescent="0.25">
      <c r="C896" s="12"/>
    </row>
    <row r="897" spans="3:21" x14ac:dyDescent="0.25">
      <c r="C897" s="12"/>
    </row>
    <row r="898" spans="3:21" x14ac:dyDescent="0.25">
      <c r="C898" s="12"/>
    </row>
    <row r="899" spans="3:21" x14ac:dyDescent="0.25">
      <c r="C899" s="12"/>
    </row>
    <row r="900" spans="3:21" x14ac:dyDescent="0.25">
      <c r="C900" s="12"/>
    </row>
    <row r="901" spans="3:21" x14ac:dyDescent="0.25">
      <c r="C901" s="12"/>
    </row>
    <row r="902" spans="3:21" x14ac:dyDescent="0.25">
      <c r="C902" s="12"/>
    </row>
    <row r="903" spans="3:21" x14ac:dyDescent="0.25">
      <c r="C903" s="12"/>
    </row>
    <row r="904" spans="3:21" x14ac:dyDescent="0.25">
      <c r="C904" s="12"/>
    </row>
    <row r="905" spans="3:21" x14ac:dyDescent="0.25">
      <c r="C905" s="12"/>
    </row>
    <row r="906" spans="3:21" x14ac:dyDescent="0.25">
      <c r="C906" s="12"/>
    </row>
    <row r="907" spans="3:21" x14ac:dyDescent="0.25">
      <c r="C907" s="12"/>
    </row>
    <row r="908" spans="3:21" x14ac:dyDescent="0.25">
      <c r="C908" s="12"/>
    </row>
    <row r="909" spans="3:21" x14ac:dyDescent="0.25">
      <c r="C909" s="12"/>
    </row>
    <row r="910" spans="3:21" x14ac:dyDescent="0.25">
      <c r="C910" s="12"/>
    </row>
    <row r="911" spans="3:21" x14ac:dyDescent="0.25">
      <c r="C911" s="12"/>
      <c r="O911"/>
      <c r="P911"/>
      <c r="Q911"/>
      <c r="R911"/>
      <c r="S911"/>
      <c r="T911"/>
      <c r="U911"/>
    </row>
    <row r="912" spans="3:21" x14ac:dyDescent="0.25">
      <c r="C912" s="12"/>
    </row>
    <row r="913" spans="3:21" x14ac:dyDescent="0.25">
      <c r="C913" s="12"/>
    </row>
    <row r="914" spans="3:21" x14ac:dyDescent="0.25">
      <c r="C914" s="12"/>
    </row>
    <row r="915" spans="3:21" x14ac:dyDescent="0.25">
      <c r="C915" s="12"/>
    </row>
    <row r="916" spans="3:21" x14ac:dyDescent="0.25">
      <c r="C916" s="12"/>
    </row>
    <row r="917" spans="3:21" x14ac:dyDescent="0.25">
      <c r="C917" s="12"/>
    </row>
    <row r="918" spans="3:21" x14ac:dyDescent="0.25">
      <c r="C918" s="12"/>
    </row>
    <row r="919" spans="3:21" x14ac:dyDescent="0.25">
      <c r="C919" s="12"/>
    </row>
    <row r="920" spans="3:21" x14ac:dyDescent="0.25">
      <c r="C920" s="12"/>
    </row>
    <row r="921" spans="3:21" x14ac:dyDescent="0.25">
      <c r="C921" s="12"/>
    </row>
    <row r="922" spans="3:21" x14ac:dyDescent="0.25">
      <c r="C922" s="12"/>
      <c r="O922"/>
      <c r="P922"/>
      <c r="Q922"/>
      <c r="R922"/>
      <c r="S922"/>
      <c r="T922"/>
      <c r="U922"/>
    </row>
    <row r="923" spans="3:21" x14ac:dyDescent="0.25">
      <c r="C923" s="12"/>
    </row>
    <row r="924" spans="3:21" x14ac:dyDescent="0.25">
      <c r="C924" s="12"/>
    </row>
    <row r="925" spans="3:21" x14ac:dyDescent="0.25">
      <c r="C925" s="12"/>
    </row>
    <row r="926" spans="3:21" x14ac:dyDescent="0.25">
      <c r="C926" s="12"/>
    </row>
    <row r="927" spans="3:21" x14ac:dyDescent="0.25">
      <c r="C927" s="12"/>
    </row>
    <row r="928" spans="3:21" x14ac:dyDescent="0.25">
      <c r="C928" s="12"/>
    </row>
    <row r="929" spans="3:3" x14ac:dyDescent="0.25">
      <c r="C929" s="12"/>
    </row>
    <row r="930" spans="3:3" x14ac:dyDescent="0.25">
      <c r="C930" s="12"/>
    </row>
    <row r="931" spans="3:3" x14ac:dyDescent="0.25">
      <c r="C931" s="12"/>
    </row>
    <row r="932" spans="3:3" x14ac:dyDescent="0.25">
      <c r="C932" s="12"/>
    </row>
    <row r="933" spans="3:3" x14ac:dyDescent="0.25">
      <c r="C933" s="12"/>
    </row>
    <row r="934" spans="3:3" x14ac:dyDescent="0.25">
      <c r="C934" s="12"/>
    </row>
    <row r="935" spans="3:3" x14ac:dyDescent="0.25">
      <c r="C935" s="12"/>
    </row>
    <row r="936" spans="3:3" x14ac:dyDescent="0.25">
      <c r="C936" s="12"/>
    </row>
    <row r="937" spans="3:3" x14ac:dyDescent="0.25">
      <c r="C937" s="12"/>
    </row>
    <row r="938" spans="3:3" x14ac:dyDescent="0.25">
      <c r="C938" s="12"/>
    </row>
    <row r="939" spans="3:3" x14ac:dyDescent="0.25">
      <c r="C939" s="12"/>
    </row>
    <row r="940" spans="3:3" x14ac:dyDescent="0.25">
      <c r="C940" s="12"/>
    </row>
    <row r="941" spans="3:3" x14ac:dyDescent="0.25">
      <c r="C941" s="12"/>
    </row>
    <row r="942" spans="3:3" x14ac:dyDescent="0.25">
      <c r="C942" s="12"/>
    </row>
    <row r="943" spans="3:3" x14ac:dyDescent="0.25">
      <c r="C943" s="12"/>
    </row>
    <row r="944" spans="3:3" x14ac:dyDescent="0.25">
      <c r="C944" s="12"/>
    </row>
    <row r="945" spans="3:21" x14ac:dyDescent="0.25">
      <c r="C945" s="12"/>
    </row>
    <row r="946" spans="3:21" x14ac:dyDescent="0.25">
      <c r="C946" s="12"/>
    </row>
    <row r="947" spans="3:21" x14ac:dyDescent="0.25">
      <c r="C947" s="12"/>
    </row>
    <row r="948" spans="3:21" x14ac:dyDescent="0.25">
      <c r="C948" s="12"/>
    </row>
    <row r="949" spans="3:21" x14ac:dyDescent="0.25">
      <c r="C949" s="12"/>
    </row>
    <row r="950" spans="3:21" x14ac:dyDescent="0.25">
      <c r="C950" s="12"/>
    </row>
    <row r="951" spans="3:21" x14ac:dyDescent="0.25">
      <c r="C951" s="12"/>
    </row>
    <row r="952" spans="3:21" x14ac:dyDescent="0.25">
      <c r="C952" s="12"/>
      <c r="O952"/>
      <c r="P952"/>
      <c r="Q952"/>
      <c r="R952"/>
      <c r="S952"/>
      <c r="T952"/>
      <c r="U952"/>
    </row>
    <row r="953" spans="3:21" x14ac:dyDescent="0.25">
      <c r="C953" s="12"/>
    </row>
    <row r="954" spans="3:21" x14ac:dyDescent="0.25">
      <c r="C954" s="12"/>
    </row>
    <row r="955" spans="3:21" x14ac:dyDescent="0.25">
      <c r="C955" s="12"/>
    </row>
    <row r="956" spans="3:21" x14ac:dyDescent="0.25">
      <c r="C956" s="12"/>
    </row>
    <row r="957" spans="3:21" x14ac:dyDescent="0.25">
      <c r="C957" s="12"/>
    </row>
    <row r="958" spans="3:21" x14ac:dyDescent="0.25">
      <c r="C958" s="12"/>
    </row>
    <row r="959" spans="3:21" x14ac:dyDescent="0.25">
      <c r="C959" s="12"/>
    </row>
    <row r="960" spans="3:21" x14ac:dyDescent="0.25">
      <c r="C960" s="12"/>
    </row>
    <row r="961" spans="3:3" x14ac:dyDescent="0.25">
      <c r="C961" s="12"/>
    </row>
    <row r="962" spans="3:3" x14ac:dyDescent="0.25">
      <c r="C962" s="12"/>
    </row>
    <row r="963" spans="3:3" x14ac:dyDescent="0.25">
      <c r="C963" s="12"/>
    </row>
    <row r="964" spans="3:3" x14ac:dyDescent="0.25">
      <c r="C964" s="12"/>
    </row>
    <row r="965" spans="3:3" x14ac:dyDescent="0.25">
      <c r="C965" s="12"/>
    </row>
    <row r="966" spans="3:3" x14ac:dyDescent="0.25">
      <c r="C966" s="12"/>
    </row>
    <row r="967" spans="3:3" x14ac:dyDescent="0.25">
      <c r="C967" s="12"/>
    </row>
    <row r="968" spans="3:3" x14ac:dyDescent="0.25">
      <c r="C968" s="12"/>
    </row>
    <row r="969" spans="3:3" x14ac:dyDescent="0.25">
      <c r="C969" s="12"/>
    </row>
    <row r="970" spans="3:3" x14ac:dyDescent="0.25">
      <c r="C970" s="12"/>
    </row>
    <row r="971" spans="3:3" x14ac:dyDescent="0.25">
      <c r="C971" s="12"/>
    </row>
    <row r="972" spans="3:3" x14ac:dyDescent="0.25">
      <c r="C972" s="12"/>
    </row>
    <row r="973" spans="3:3" x14ac:dyDescent="0.25">
      <c r="C973" s="12"/>
    </row>
    <row r="974" spans="3:3" x14ac:dyDescent="0.25">
      <c r="C974" s="12"/>
    </row>
    <row r="975" spans="3:3" x14ac:dyDescent="0.25">
      <c r="C975" s="12"/>
    </row>
    <row r="976" spans="3:3" x14ac:dyDescent="0.25">
      <c r="C976" s="12"/>
    </row>
    <row r="977" spans="3:3" x14ac:dyDescent="0.25">
      <c r="C977" s="12"/>
    </row>
    <row r="978" spans="3:3" x14ac:dyDescent="0.25">
      <c r="C978" s="12"/>
    </row>
    <row r="979" spans="3:3" x14ac:dyDescent="0.25">
      <c r="C979" s="12"/>
    </row>
    <row r="980" spans="3:3" x14ac:dyDescent="0.25">
      <c r="C980" s="12"/>
    </row>
    <row r="981" spans="3:3" x14ac:dyDescent="0.25">
      <c r="C981" s="12"/>
    </row>
    <row r="982" spans="3:3" x14ac:dyDescent="0.25">
      <c r="C982" s="12"/>
    </row>
    <row r="983" spans="3:3" x14ac:dyDescent="0.25">
      <c r="C983" s="12"/>
    </row>
    <row r="984" spans="3:3" x14ac:dyDescent="0.25">
      <c r="C984" s="12"/>
    </row>
    <row r="985" spans="3:3" x14ac:dyDescent="0.25">
      <c r="C985" s="12"/>
    </row>
    <row r="986" spans="3:3" x14ac:dyDescent="0.25">
      <c r="C986" s="12"/>
    </row>
    <row r="987" spans="3:3" x14ac:dyDescent="0.25">
      <c r="C987" s="12"/>
    </row>
    <row r="988" spans="3:3" x14ac:dyDescent="0.25">
      <c r="C988" s="12"/>
    </row>
    <row r="989" spans="3:3" x14ac:dyDescent="0.25">
      <c r="C989" s="12"/>
    </row>
    <row r="990" spans="3:3" x14ac:dyDescent="0.25">
      <c r="C990" s="12"/>
    </row>
    <row r="991" spans="3:3" x14ac:dyDescent="0.25">
      <c r="C991" s="12"/>
    </row>
    <row r="992" spans="3:3" x14ac:dyDescent="0.25">
      <c r="C992" s="12"/>
    </row>
    <row r="993" spans="3:3" x14ac:dyDescent="0.25">
      <c r="C993" s="12"/>
    </row>
    <row r="994" spans="3:3" x14ac:dyDescent="0.25">
      <c r="C994" s="12"/>
    </row>
    <row r="995" spans="3:3" x14ac:dyDescent="0.25">
      <c r="C995" s="12"/>
    </row>
    <row r="996" spans="3:3" x14ac:dyDescent="0.25">
      <c r="C996" s="12"/>
    </row>
    <row r="997" spans="3:3" x14ac:dyDescent="0.25">
      <c r="C997" s="12"/>
    </row>
    <row r="998" spans="3:3" x14ac:dyDescent="0.25">
      <c r="C998" s="12"/>
    </row>
    <row r="999" spans="3:3" x14ac:dyDescent="0.25">
      <c r="C999" s="12"/>
    </row>
    <row r="1000" spans="3:3" x14ac:dyDescent="0.25">
      <c r="C1000" s="12"/>
    </row>
    <row r="1001" spans="3:3" x14ac:dyDescent="0.25">
      <c r="C1001" s="12"/>
    </row>
    <row r="1002" spans="3:3" x14ac:dyDescent="0.25">
      <c r="C1002" s="12"/>
    </row>
    <row r="1003" spans="3:3" x14ac:dyDescent="0.25">
      <c r="C1003" s="12"/>
    </row>
    <row r="1004" spans="3:3" x14ac:dyDescent="0.25">
      <c r="C1004" s="12"/>
    </row>
    <row r="1005" spans="3:3" x14ac:dyDescent="0.25">
      <c r="C1005" s="12"/>
    </row>
    <row r="1006" spans="3:3" x14ac:dyDescent="0.25">
      <c r="C1006" s="12"/>
    </row>
    <row r="1007" spans="3:3" x14ac:dyDescent="0.25">
      <c r="C1007" s="12"/>
    </row>
    <row r="1008" spans="3:3" x14ac:dyDescent="0.25">
      <c r="C1008" s="12"/>
    </row>
    <row r="1009" spans="3:3" x14ac:dyDescent="0.25">
      <c r="C1009" s="12"/>
    </row>
    <row r="1010" spans="3:3" x14ac:dyDescent="0.25">
      <c r="C1010" s="12"/>
    </row>
    <row r="1011" spans="3:3" x14ac:dyDescent="0.25">
      <c r="C1011" s="12"/>
    </row>
    <row r="1012" spans="3:3" x14ac:dyDescent="0.25">
      <c r="C1012" s="12"/>
    </row>
    <row r="1013" spans="3:3" x14ac:dyDescent="0.25">
      <c r="C1013" s="12"/>
    </row>
    <row r="1014" spans="3:3" x14ac:dyDescent="0.25">
      <c r="C1014" s="12"/>
    </row>
    <row r="1015" spans="3:3" x14ac:dyDescent="0.25">
      <c r="C1015" s="12"/>
    </row>
    <row r="1016" spans="3:3" x14ac:dyDescent="0.25">
      <c r="C1016" s="12"/>
    </row>
    <row r="1017" spans="3:3" x14ac:dyDescent="0.25">
      <c r="C1017" s="12"/>
    </row>
    <row r="1018" spans="3:3" x14ac:dyDescent="0.25">
      <c r="C1018" s="12"/>
    </row>
    <row r="1019" spans="3:3" x14ac:dyDescent="0.25">
      <c r="C1019" s="12"/>
    </row>
    <row r="1020" spans="3:3" x14ac:dyDescent="0.25">
      <c r="C1020" s="12"/>
    </row>
    <row r="1021" spans="3:3" x14ac:dyDescent="0.25">
      <c r="C1021" s="12"/>
    </row>
    <row r="1022" spans="3:3" x14ac:dyDescent="0.25">
      <c r="C1022" s="12"/>
    </row>
    <row r="1023" spans="3:3" x14ac:dyDescent="0.25">
      <c r="C1023" s="12"/>
    </row>
    <row r="1024" spans="3:3" x14ac:dyDescent="0.25">
      <c r="C1024" s="12"/>
    </row>
    <row r="1025" spans="3:21" x14ac:dyDescent="0.25">
      <c r="C1025" s="12"/>
    </row>
    <row r="1026" spans="3:21" x14ac:dyDescent="0.25">
      <c r="C1026" s="12"/>
    </row>
    <row r="1027" spans="3:21" x14ac:dyDescent="0.25">
      <c r="C1027" s="12"/>
    </row>
    <row r="1028" spans="3:21" x14ac:dyDescent="0.25">
      <c r="C1028" s="12"/>
    </row>
    <row r="1029" spans="3:21" x14ac:dyDescent="0.25">
      <c r="C1029" s="12"/>
    </row>
    <row r="1030" spans="3:21" x14ac:dyDescent="0.25">
      <c r="C1030" s="12"/>
    </row>
    <row r="1031" spans="3:21" x14ac:dyDescent="0.25">
      <c r="C1031" s="12"/>
    </row>
    <row r="1032" spans="3:21" x14ac:dyDescent="0.25">
      <c r="C1032" s="12"/>
    </row>
    <row r="1033" spans="3:21" x14ac:dyDescent="0.25">
      <c r="C1033" s="12"/>
    </row>
    <row r="1034" spans="3:21" x14ac:dyDescent="0.25">
      <c r="C1034" s="12"/>
    </row>
    <row r="1035" spans="3:21" x14ac:dyDescent="0.25">
      <c r="C1035" s="12"/>
      <c r="O1035"/>
      <c r="P1035"/>
      <c r="Q1035"/>
      <c r="R1035"/>
      <c r="S1035"/>
      <c r="T1035"/>
      <c r="U1035"/>
    </row>
    <row r="1036" spans="3:21" x14ac:dyDescent="0.25">
      <c r="C1036" s="12"/>
    </row>
    <row r="1037" spans="3:21" x14ac:dyDescent="0.25">
      <c r="C1037" s="12"/>
    </row>
    <row r="1038" spans="3:21" x14ac:dyDescent="0.25">
      <c r="C1038" s="12"/>
    </row>
    <row r="1039" spans="3:21" x14ac:dyDescent="0.25">
      <c r="C1039" s="12"/>
    </row>
    <row r="1040" spans="3:21" x14ac:dyDescent="0.25">
      <c r="C1040" s="12"/>
    </row>
    <row r="1041" spans="3:21" x14ac:dyDescent="0.25">
      <c r="C1041" s="12"/>
    </row>
    <row r="1042" spans="3:21" x14ac:dyDescent="0.25">
      <c r="C1042" s="12"/>
      <c r="O1042"/>
      <c r="P1042"/>
      <c r="Q1042"/>
      <c r="R1042"/>
      <c r="S1042"/>
      <c r="T1042"/>
      <c r="U1042"/>
    </row>
    <row r="1043" spans="3:21" x14ac:dyDescent="0.25">
      <c r="C1043" s="12"/>
    </row>
    <row r="1044" spans="3:21" x14ac:dyDescent="0.25">
      <c r="C1044" s="12"/>
    </row>
    <row r="1045" spans="3:21" x14ac:dyDescent="0.25">
      <c r="C1045" s="12"/>
    </row>
    <row r="1046" spans="3:21" x14ac:dyDescent="0.25">
      <c r="C1046" s="12"/>
    </row>
    <row r="1047" spans="3:21" x14ac:dyDescent="0.25">
      <c r="C1047" s="12"/>
    </row>
    <row r="1048" spans="3:21" x14ac:dyDescent="0.25">
      <c r="C1048" s="12"/>
    </row>
    <row r="1049" spans="3:21" x14ac:dyDescent="0.25">
      <c r="C1049" s="12"/>
    </row>
    <row r="1050" spans="3:21" x14ac:dyDescent="0.25">
      <c r="C1050" s="12"/>
    </row>
    <row r="1051" spans="3:21" x14ac:dyDescent="0.25">
      <c r="C1051" s="12"/>
    </row>
    <row r="1052" spans="3:21" x14ac:dyDescent="0.25">
      <c r="C1052" s="12"/>
    </row>
    <row r="1053" spans="3:21" x14ac:dyDescent="0.25">
      <c r="C1053" s="12"/>
    </row>
    <row r="1054" spans="3:21" x14ac:dyDescent="0.25">
      <c r="C1054" s="12"/>
    </row>
    <row r="1055" spans="3:21" x14ac:dyDescent="0.25">
      <c r="C1055" s="12"/>
    </row>
    <row r="1056" spans="3:21" x14ac:dyDescent="0.25">
      <c r="C1056" s="12"/>
    </row>
    <row r="1057" spans="3:21" x14ac:dyDescent="0.25">
      <c r="C1057" s="12"/>
      <c r="O1057"/>
      <c r="P1057"/>
      <c r="Q1057"/>
      <c r="R1057"/>
      <c r="S1057"/>
      <c r="T1057"/>
      <c r="U1057"/>
    </row>
    <row r="1058" spans="3:21" x14ac:dyDescent="0.25">
      <c r="C1058" s="12"/>
    </row>
    <row r="1059" spans="3:21" x14ac:dyDescent="0.25">
      <c r="C1059" s="12"/>
    </row>
    <row r="1060" spans="3:21" x14ac:dyDescent="0.25">
      <c r="C1060" s="12"/>
    </row>
    <row r="1061" spans="3:21" x14ac:dyDescent="0.25">
      <c r="C1061" s="12"/>
    </row>
    <row r="1062" spans="3:21" x14ac:dyDescent="0.25">
      <c r="C1062" s="12"/>
    </row>
    <row r="1063" spans="3:21" x14ac:dyDescent="0.25">
      <c r="C1063" s="12"/>
    </row>
    <row r="1064" spans="3:21" x14ac:dyDescent="0.25">
      <c r="C1064" s="12"/>
    </row>
    <row r="1065" spans="3:21" x14ac:dyDescent="0.25">
      <c r="C1065" s="12"/>
    </row>
    <row r="1066" spans="3:21" x14ac:dyDescent="0.25">
      <c r="C1066" s="12"/>
    </row>
    <row r="1067" spans="3:21" x14ac:dyDescent="0.25">
      <c r="C1067" s="12"/>
    </row>
    <row r="1068" spans="3:21" x14ac:dyDescent="0.25">
      <c r="C1068" s="12"/>
    </row>
    <row r="1069" spans="3:21" x14ac:dyDescent="0.25">
      <c r="C1069" s="12"/>
      <c r="O1069"/>
      <c r="P1069"/>
      <c r="Q1069"/>
      <c r="R1069"/>
      <c r="S1069"/>
      <c r="T1069"/>
      <c r="U1069"/>
    </row>
    <row r="1070" spans="3:21" x14ac:dyDescent="0.25">
      <c r="C1070" s="12"/>
    </row>
    <row r="1071" spans="3:21" x14ac:dyDescent="0.25">
      <c r="C1071" s="12"/>
    </row>
    <row r="1072" spans="3:21" x14ac:dyDescent="0.25">
      <c r="C1072" s="12"/>
    </row>
    <row r="1073" spans="3:21" x14ac:dyDescent="0.25">
      <c r="C1073" s="12"/>
    </row>
    <row r="1074" spans="3:21" x14ac:dyDescent="0.25">
      <c r="C1074" s="12"/>
    </row>
    <row r="1075" spans="3:21" x14ac:dyDescent="0.25">
      <c r="C1075" s="12"/>
    </row>
    <row r="1076" spans="3:21" x14ac:dyDescent="0.25">
      <c r="C1076" s="12"/>
    </row>
    <row r="1077" spans="3:21" x14ac:dyDescent="0.25">
      <c r="C1077" s="12"/>
    </row>
    <row r="1078" spans="3:21" x14ac:dyDescent="0.25">
      <c r="C1078" s="12"/>
    </row>
    <row r="1079" spans="3:21" x14ac:dyDescent="0.25">
      <c r="C1079" s="12"/>
    </row>
    <row r="1080" spans="3:21" x14ac:dyDescent="0.25">
      <c r="C1080" s="12"/>
    </row>
    <row r="1081" spans="3:21" x14ac:dyDescent="0.25">
      <c r="C1081" s="12"/>
    </row>
    <row r="1082" spans="3:21" x14ac:dyDescent="0.25">
      <c r="C1082" s="12"/>
    </row>
    <row r="1083" spans="3:21" x14ac:dyDescent="0.25">
      <c r="C1083" s="12"/>
    </row>
    <row r="1084" spans="3:21" x14ac:dyDescent="0.25">
      <c r="C1084" s="12"/>
    </row>
    <row r="1085" spans="3:21" x14ac:dyDescent="0.25">
      <c r="C1085" s="12"/>
      <c r="O1085"/>
      <c r="P1085"/>
      <c r="Q1085"/>
      <c r="R1085"/>
      <c r="S1085"/>
      <c r="T1085"/>
      <c r="U1085"/>
    </row>
    <row r="1086" spans="3:21" x14ac:dyDescent="0.25">
      <c r="C1086" s="12"/>
      <c r="O1086"/>
      <c r="P1086"/>
      <c r="Q1086"/>
      <c r="R1086"/>
      <c r="S1086"/>
      <c r="T1086"/>
      <c r="U1086"/>
    </row>
    <row r="1087" spans="3:21" x14ac:dyDescent="0.25">
      <c r="C1087" s="12"/>
    </row>
    <row r="1088" spans="3:21" x14ac:dyDescent="0.25">
      <c r="C1088" s="12"/>
    </row>
    <row r="1089" spans="3:21" x14ac:dyDescent="0.25">
      <c r="C1089" s="12"/>
    </row>
    <row r="1090" spans="3:21" x14ac:dyDescent="0.25">
      <c r="C1090" s="12"/>
    </row>
    <row r="1091" spans="3:21" x14ac:dyDescent="0.25">
      <c r="C1091" s="12"/>
    </row>
    <row r="1092" spans="3:21" x14ac:dyDescent="0.25">
      <c r="C1092" s="12"/>
    </row>
    <row r="1093" spans="3:21" x14ac:dyDescent="0.25">
      <c r="C1093" s="12"/>
    </row>
    <row r="1094" spans="3:21" x14ac:dyDescent="0.25">
      <c r="C1094" s="12"/>
    </row>
    <row r="1095" spans="3:21" x14ac:dyDescent="0.25">
      <c r="C1095" s="12"/>
      <c r="O1095"/>
      <c r="P1095"/>
      <c r="Q1095"/>
      <c r="R1095"/>
      <c r="S1095"/>
      <c r="T1095"/>
      <c r="U1095"/>
    </row>
    <row r="1096" spans="3:21" x14ac:dyDescent="0.25">
      <c r="C1096" s="12"/>
    </row>
    <row r="1097" spans="3:21" x14ac:dyDescent="0.25">
      <c r="C1097" s="12"/>
    </row>
    <row r="1098" spans="3:21" x14ac:dyDescent="0.25">
      <c r="C1098" s="12"/>
    </row>
    <row r="1099" spans="3:21" x14ac:dyDescent="0.25">
      <c r="C1099" s="12"/>
    </row>
    <row r="1100" spans="3:21" x14ac:dyDescent="0.25">
      <c r="C1100" s="12"/>
    </row>
    <row r="1101" spans="3:21" x14ac:dyDescent="0.25">
      <c r="C1101" s="12"/>
    </row>
    <row r="1102" spans="3:21" x14ac:dyDescent="0.25">
      <c r="C1102" s="12"/>
    </row>
    <row r="1103" spans="3:21" x14ac:dyDescent="0.25">
      <c r="C1103" s="12"/>
    </row>
    <row r="1104" spans="3:21" x14ac:dyDescent="0.25">
      <c r="C1104" s="12"/>
    </row>
    <row r="1105" spans="3:21" x14ac:dyDescent="0.25">
      <c r="C1105" s="12"/>
    </row>
    <row r="1106" spans="3:21" x14ac:dyDescent="0.25">
      <c r="C1106" s="12"/>
    </row>
    <row r="1107" spans="3:21" x14ac:dyDescent="0.25">
      <c r="C1107" s="12"/>
    </row>
    <row r="1108" spans="3:21" x14ac:dyDescent="0.25">
      <c r="C1108" s="12"/>
    </row>
    <row r="1109" spans="3:21" x14ac:dyDescent="0.25">
      <c r="C1109" s="12"/>
    </row>
    <row r="1110" spans="3:21" x14ac:dyDescent="0.25">
      <c r="C1110" s="12"/>
    </row>
    <row r="1111" spans="3:21" x14ac:dyDescent="0.25">
      <c r="C1111" s="12"/>
    </row>
    <row r="1112" spans="3:21" x14ac:dyDescent="0.25">
      <c r="C1112" s="12"/>
    </row>
    <row r="1113" spans="3:21" x14ac:dyDescent="0.25">
      <c r="C1113" s="12"/>
      <c r="O1113"/>
      <c r="P1113"/>
      <c r="Q1113"/>
      <c r="R1113"/>
      <c r="S1113"/>
      <c r="T1113"/>
      <c r="U1113"/>
    </row>
    <row r="1114" spans="3:21" x14ac:dyDescent="0.25">
      <c r="C1114" s="12"/>
    </row>
    <row r="1115" spans="3:21" x14ac:dyDescent="0.25">
      <c r="C1115" s="12"/>
    </row>
    <row r="1116" spans="3:21" x14ac:dyDescent="0.25">
      <c r="C1116" s="12"/>
    </row>
    <row r="1117" spans="3:21" x14ac:dyDescent="0.25">
      <c r="C1117" s="12"/>
    </row>
    <row r="1118" spans="3:21" x14ac:dyDescent="0.25">
      <c r="C1118" s="12"/>
    </row>
    <row r="1119" spans="3:21" x14ac:dyDescent="0.25">
      <c r="C1119" s="12"/>
    </row>
    <row r="1120" spans="3:21" x14ac:dyDescent="0.25">
      <c r="C1120" s="12"/>
    </row>
    <row r="1121" spans="3:3" x14ac:dyDescent="0.25">
      <c r="C1121" s="12"/>
    </row>
    <row r="1122" spans="3:3" x14ac:dyDescent="0.25">
      <c r="C1122" s="12"/>
    </row>
    <row r="1123" spans="3:3" x14ac:dyDescent="0.25">
      <c r="C1123" s="12"/>
    </row>
    <row r="1124" spans="3:3" x14ac:dyDescent="0.25">
      <c r="C1124" s="12"/>
    </row>
    <row r="1125" spans="3:3" x14ac:dyDescent="0.25">
      <c r="C1125" s="12"/>
    </row>
    <row r="1126" spans="3:3" x14ac:dyDescent="0.25">
      <c r="C1126" s="12"/>
    </row>
    <row r="1127" spans="3:3" x14ac:dyDescent="0.25">
      <c r="C1127" s="12"/>
    </row>
    <row r="1128" spans="3:3" x14ac:dyDescent="0.25">
      <c r="C1128" s="12"/>
    </row>
    <row r="1129" spans="3:3" x14ac:dyDescent="0.25">
      <c r="C1129" s="12"/>
    </row>
    <row r="1130" spans="3:3" x14ac:dyDescent="0.25">
      <c r="C1130" s="12"/>
    </row>
    <row r="1131" spans="3:3" x14ac:dyDescent="0.25">
      <c r="C1131" s="12"/>
    </row>
    <row r="1132" spans="3:3" x14ac:dyDescent="0.25">
      <c r="C1132" s="12"/>
    </row>
    <row r="1133" spans="3:3" x14ac:dyDescent="0.25">
      <c r="C1133" s="12"/>
    </row>
    <row r="1134" spans="3:3" x14ac:dyDescent="0.25">
      <c r="C1134" s="12"/>
    </row>
    <row r="1135" spans="3:3" x14ac:dyDescent="0.25">
      <c r="C1135" s="12"/>
    </row>
    <row r="1136" spans="3:3" x14ac:dyDescent="0.25">
      <c r="C1136" s="12"/>
    </row>
    <row r="1137" spans="3:21" x14ac:dyDescent="0.25">
      <c r="C1137" s="12"/>
    </row>
    <row r="1138" spans="3:21" x14ac:dyDescent="0.25">
      <c r="C1138" s="12"/>
    </row>
    <row r="1139" spans="3:21" x14ac:dyDescent="0.25">
      <c r="C1139" s="12"/>
    </row>
    <row r="1140" spans="3:21" x14ac:dyDescent="0.25">
      <c r="C1140" s="12"/>
    </row>
    <row r="1141" spans="3:21" x14ac:dyDescent="0.25">
      <c r="C1141" s="12"/>
    </row>
    <row r="1142" spans="3:21" x14ac:dyDescent="0.25">
      <c r="C1142" s="12"/>
    </row>
    <row r="1143" spans="3:21" x14ac:dyDescent="0.25">
      <c r="C1143" s="12"/>
    </row>
    <row r="1144" spans="3:21" x14ac:dyDescent="0.25">
      <c r="C1144" s="12"/>
    </row>
    <row r="1145" spans="3:21" x14ac:dyDescent="0.25">
      <c r="C1145" s="12"/>
    </row>
    <row r="1146" spans="3:21" x14ac:dyDescent="0.25">
      <c r="C1146" s="12"/>
    </row>
    <row r="1147" spans="3:21" x14ac:dyDescent="0.25">
      <c r="C1147" s="12"/>
    </row>
    <row r="1148" spans="3:21" x14ac:dyDescent="0.25">
      <c r="C1148" s="12"/>
    </row>
    <row r="1149" spans="3:21" x14ac:dyDescent="0.25">
      <c r="C1149" s="12"/>
    </row>
    <row r="1150" spans="3:21" x14ac:dyDescent="0.25">
      <c r="C1150" s="12"/>
    </row>
    <row r="1151" spans="3:21" x14ac:dyDescent="0.25">
      <c r="C1151" s="12"/>
      <c r="O1151"/>
      <c r="P1151"/>
      <c r="Q1151"/>
      <c r="R1151"/>
      <c r="S1151"/>
      <c r="T1151"/>
      <c r="U1151"/>
    </row>
    <row r="1152" spans="3:21" x14ac:dyDescent="0.25">
      <c r="C1152" s="12"/>
    </row>
    <row r="1153" spans="3:21" x14ac:dyDescent="0.25">
      <c r="C1153" s="12"/>
    </row>
    <row r="1154" spans="3:21" x14ac:dyDescent="0.25">
      <c r="C1154" s="12"/>
    </row>
    <row r="1155" spans="3:21" x14ac:dyDescent="0.25">
      <c r="C1155" s="12"/>
    </row>
    <row r="1156" spans="3:21" x14ac:dyDescent="0.25">
      <c r="C1156" s="12"/>
    </row>
    <row r="1157" spans="3:21" x14ac:dyDescent="0.25">
      <c r="C1157" s="12"/>
    </row>
    <row r="1158" spans="3:21" x14ac:dyDescent="0.25">
      <c r="C1158" s="12"/>
    </row>
    <row r="1159" spans="3:21" x14ac:dyDescent="0.25">
      <c r="C1159" s="12"/>
    </row>
    <row r="1160" spans="3:21" x14ac:dyDescent="0.25">
      <c r="C1160" s="12"/>
    </row>
    <row r="1161" spans="3:21" x14ac:dyDescent="0.25">
      <c r="C1161" s="12"/>
      <c r="O1161"/>
      <c r="P1161"/>
      <c r="Q1161"/>
      <c r="R1161"/>
      <c r="S1161"/>
      <c r="T1161"/>
      <c r="U1161"/>
    </row>
    <row r="1162" spans="3:21" x14ac:dyDescent="0.25">
      <c r="C1162" s="12"/>
    </row>
    <row r="1163" spans="3:21" x14ac:dyDescent="0.25">
      <c r="C1163" s="12"/>
      <c r="O1163"/>
      <c r="P1163"/>
      <c r="Q1163"/>
      <c r="R1163"/>
      <c r="S1163"/>
      <c r="T1163"/>
      <c r="U1163"/>
    </row>
    <row r="1164" spans="3:21" x14ac:dyDescent="0.25">
      <c r="C1164" s="12"/>
    </row>
    <row r="1165" spans="3:21" x14ac:dyDescent="0.25">
      <c r="C1165" s="12"/>
    </row>
    <row r="1166" spans="3:21" x14ac:dyDescent="0.25">
      <c r="C1166" s="12"/>
    </row>
    <row r="1167" spans="3:21" x14ac:dyDescent="0.25">
      <c r="C1167" s="12"/>
    </row>
    <row r="1168" spans="3:21" x14ac:dyDescent="0.25">
      <c r="C1168" s="12"/>
    </row>
    <row r="1169" spans="3:21" x14ac:dyDescent="0.25">
      <c r="C1169" s="12"/>
    </row>
    <row r="1170" spans="3:21" x14ac:dyDescent="0.25">
      <c r="C1170" s="12"/>
    </row>
    <row r="1171" spans="3:21" x14ac:dyDescent="0.25">
      <c r="C1171" s="12"/>
    </row>
    <row r="1172" spans="3:21" x14ac:dyDescent="0.25">
      <c r="C1172" s="12"/>
    </row>
    <row r="1173" spans="3:21" x14ac:dyDescent="0.25">
      <c r="C1173" s="12"/>
      <c r="O1173"/>
      <c r="P1173"/>
      <c r="Q1173"/>
      <c r="R1173"/>
      <c r="S1173"/>
      <c r="T1173"/>
      <c r="U1173"/>
    </row>
    <row r="1174" spans="3:21" x14ac:dyDescent="0.25">
      <c r="C1174" s="12"/>
    </row>
    <row r="1175" spans="3:21" x14ac:dyDescent="0.25">
      <c r="C1175" s="12"/>
    </row>
    <row r="1176" spans="3:21" x14ac:dyDescent="0.25">
      <c r="C1176" s="12"/>
    </row>
    <row r="1177" spans="3:21" x14ac:dyDescent="0.25">
      <c r="C1177" s="12"/>
    </row>
    <row r="1178" spans="3:21" x14ac:dyDescent="0.25">
      <c r="C1178" s="12"/>
    </row>
    <row r="1179" spans="3:21" x14ac:dyDescent="0.25">
      <c r="C1179" s="12"/>
    </row>
    <row r="1180" spans="3:21" x14ac:dyDescent="0.25">
      <c r="C1180" s="12"/>
    </row>
    <row r="1181" spans="3:21" x14ac:dyDescent="0.25">
      <c r="C1181" s="12"/>
    </row>
    <row r="1182" spans="3:21" x14ac:dyDescent="0.25">
      <c r="C1182" s="12"/>
    </row>
    <row r="1183" spans="3:21" x14ac:dyDescent="0.25">
      <c r="C1183" s="12"/>
    </row>
    <row r="1184" spans="3:21" x14ac:dyDescent="0.25">
      <c r="C1184" s="12"/>
    </row>
    <row r="1185" spans="3:21" x14ac:dyDescent="0.25">
      <c r="C1185" s="12"/>
    </row>
    <row r="1186" spans="3:21" x14ac:dyDescent="0.25">
      <c r="C1186" s="12"/>
    </row>
    <row r="1187" spans="3:21" x14ac:dyDescent="0.25">
      <c r="C1187" s="12"/>
    </row>
    <row r="1188" spans="3:21" x14ac:dyDescent="0.25">
      <c r="C1188" s="12"/>
    </row>
    <row r="1189" spans="3:21" x14ac:dyDescent="0.25">
      <c r="C1189" s="12"/>
    </row>
    <row r="1190" spans="3:21" x14ac:dyDescent="0.25">
      <c r="C1190" s="12"/>
    </row>
    <row r="1191" spans="3:21" x14ac:dyDescent="0.25">
      <c r="C1191" s="12"/>
    </row>
    <row r="1192" spans="3:21" x14ac:dyDescent="0.25">
      <c r="C1192" s="12"/>
    </row>
    <row r="1193" spans="3:21" x14ac:dyDescent="0.25">
      <c r="C1193" s="12"/>
    </row>
    <row r="1194" spans="3:21" x14ac:dyDescent="0.25">
      <c r="C1194" s="12"/>
    </row>
    <row r="1195" spans="3:21" x14ac:dyDescent="0.25">
      <c r="C1195" s="12"/>
    </row>
    <row r="1196" spans="3:21" x14ac:dyDescent="0.25">
      <c r="C1196" s="12"/>
    </row>
    <row r="1197" spans="3:21" x14ac:dyDescent="0.25">
      <c r="C1197" s="12"/>
      <c r="O1197"/>
      <c r="P1197"/>
      <c r="Q1197"/>
      <c r="R1197"/>
      <c r="S1197"/>
      <c r="T1197"/>
      <c r="U1197"/>
    </row>
    <row r="1198" spans="3:21" x14ac:dyDescent="0.25">
      <c r="C1198" s="12"/>
    </row>
    <row r="1199" spans="3:21" x14ac:dyDescent="0.25">
      <c r="C1199" s="12"/>
      <c r="O1199"/>
      <c r="P1199"/>
      <c r="Q1199"/>
      <c r="R1199"/>
      <c r="S1199"/>
      <c r="T1199"/>
      <c r="U1199"/>
    </row>
    <row r="1200" spans="3:21" x14ac:dyDescent="0.25">
      <c r="C1200" s="12"/>
    </row>
    <row r="1201" spans="3:3" x14ac:dyDescent="0.25">
      <c r="C1201" s="12"/>
    </row>
    <row r="1202" spans="3:3" x14ac:dyDescent="0.25">
      <c r="C1202" s="12"/>
    </row>
    <row r="1203" spans="3:3" x14ac:dyDescent="0.25">
      <c r="C1203" s="12"/>
    </row>
    <row r="1204" spans="3:3" x14ac:dyDescent="0.25">
      <c r="C1204" s="12"/>
    </row>
    <row r="1205" spans="3:3" x14ac:dyDescent="0.25">
      <c r="C1205" s="12"/>
    </row>
    <row r="1206" spans="3:3" x14ac:dyDescent="0.25">
      <c r="C1206" s="12"/>
    </row>
    <row r="1207" spans="3:3" x14ac:dyDescent="0.25">
      <c r="C1207" s="12"/>
    </row>
    <row r="1208" spans="3:3" x14ac:dyDescent="0.25">
      <c r="C1208" s="12"/>
    </row>
    <row r="1209" spans="3:3" x14ac:dyDescent="0.25">
      <c r="C1209" s="12"/>
    </row>
    <row r="1210" spans="3:3" x14ac:dyDescent="0.25">
      <c r="C1210" s="12"/>
    </row>
    <row r="1211" spans="3:3" x14ac:dyDescent="0.25">
      <c r="C1211" s="12"/>
    </row>
    <row r="1212" spans="3:3" x14ac:dyDescent="0.25">
      <c r="C1212" s="12"/>
    </row>
    <row r="1213" spans="3:3" x14ac:dyDescent="0.25">
      <c r="C1213" s="12"/>
    </row>
    <row r="1214" spans="3:3" x14ac:dyDescent="0.25">
      <c r="C1214" s="12"/>
    </row>
    <row r="1215" spans="3:3" x14ac:dyDescent="0.25">
      <c r="C1215" s="12"/>
    </row>
    <row r="1216" spans="3:3" x14ac:dyDescent="0.25">
      <c r="C1216" s="12"/>
    </row>
    <row r="1217" spans="3:3" x14ac:dyDescent="0.25">
      <c r="C1217" s="12"/>
    </row>
    <row r="1218" spans="3:3" x14ac:dyDescent="0.25">
      <c r="C1218" s="12"/>
    </row>
    <row r="1219" spans="3:3" x14ac:dyDescent="0.25">
      <c r="C1219" s="12"/>
    </row>
    <row r="1220" spans="3:3" x14ac:dyDescent="0.25">
      <c r="C1220" s="12"/>
    </row>
    <row r="1221" spans="3:3" x14ac:dyDescent="0.25">
      <c r="C1221" s="12"/>
    </row>
    <row r="1222" spans="3:3" x14ac:dyDescent="0.25">
      <c r="C1222" s="12"/>
    </row>
    <row r="1223" spans="3:3" x14ac:dyDescent="0.25">
      <c r="C1223" s="12"/>
    </row>
    <row r="1224" spans="3:3" x14ac:dyDescent="0.25">
      <c r="C1224" s="12"/>
    </row>
    <row r="1225" spans="3:3" x14ac:dyDescent="0.25">
      <c r="C1225" s="12"/>
    </row>
    <row r="1226" spans="3:3" x14ac:dyDescent="0.25">
      <c r="C1226" s="12"/>
    </row>
    <row r="1227" spans="3:3" x14ac:dyDescent="0.25">
      <c r="C1227" s="12"/>
    </row>
    <row r="1228" spans="3:3" x14ac:dyDescent="0.25">
      <c r="C1228" s="12"/>
    </row>
    <row r="1229" spans="3:3" x14ac:dyDescent="0.25">
      <c r="C1229" s="12"/>
    </row>
    <row r="1230" spans="3:3" x14ac:dyDescent="0.25">
      <c r="C1230" s="12"/>
    </row>
    <row r="1231" spans="3:3" x14ac:dyDescent="0.25">
      <c r="C1231" s="12"/>
    </row>
    <row r="1232" spans="3:3" x14ac:dyDescent="0.25">
      <c r="C1232" s="12"/>
    </row>
    <row r="1233" spans="3:21" x14ac:dyDescent="0.25">
      <c r="C1233" s="12"/>
    </row>
    <row r="1234" spans="3:21" x14ac:dyDescent="0.25">
      <c r="C1234" s="12"/>
    </row>
    <row r="1235" spans="3:21" x14ac:dyDescent="0.25">
      <c r="C1235" s="12"/>
    </row>
    <row r="1236" spans="3:21" x14ac:dyDescent="0.25">
      <c r="C1236" s="12"/>
    </row>
    <row r="1237" spans="3:21" x14ac:dyDescent="0.25">
      <c r="C1237" s="12"/>
    </row>
    <row r="1238" spans="3:21" x14ac:dyDescent="0.25">
      <c r="C1238" s="12"/>
    </row>
    <row r="1239" spans="3:21" x14ac:dyDescent="0.25">
      <c r="C1239" s="12"/>
      <c r="O1239"/>
      <c r="P1239"/>
      <c r="Q1239"/>
      <c r="R1239"/>
      <c r="S1239"/>
      <c r="T1239"/>
      <c r="U1239"/>
    </row>
    <row r="1240" spans="3:21" x14ac:dyDescent="0.25">
      <c r="C1240" s="12"/>
    </row>
    <row r="1241" spans="3:21" x14ac:dyDescent="0.25">
      <c r="C1241" s="12"/>
    </row>
    <row r="1242" spans="3:21" x14ac:dyDescent="0.25">
      <c r="C1242" s="12"/>
    </row>
    <row r="1243" spans="3:21" x14ac:dyDescent="0.25">
      <c r="C1243" s="12"/>
    </row>
    <row r="1244" spans="3:21" x14ac:dyDescent="0.25">
      <c r="C1244" s="12"/>
    </row>
    <row r="1245" spans="3:21" x14ac:dyDescent="0.25">
      <c r="C1245" s="12"/>
    </row>
    <row r="1246" spans="3:21" x14ac:dyDescent="0.25">
      <c r="C1246" s="12"/>
    </row>
    <row r="1247" spans="3:21" x14ac:dyDescent="0.25">
      <c r="C1247" s="12"/>
    </row>
    <row r="1248" spans="3:21" x14ac:dyDescent="0.25">
      <c r="C1248" s="12"/>
    </row>
    <row r="1249" spans="3:3" x14ac:dyDescent="0.25">
      <c r="C1249" s="12"/>
    </row>
    <row r="1250" spans="3:3" x14ac:dyDescent="0.25">
      <c r="C1250" s="12"/>
    </row>
    <row r="1251" spans="3:3" x14ac:dyDescent="0.25">
      <c r="C1251" s="12"/>
    </row>
    <row r="1252" spans="3:3" x14ac:dyDescent="0.25">
      <c r="C1252" s="12"/>
    </row>
    <row r="1253" spans="3:3" x14ac:dyDescent="0.25">
      <c r="C1253" s="12"/>
    </row>
    <row r="1254" spans="3:3" x14ac:dyDescent="0.25">
      <c r="C1254" s="12"/>
    </row>
    <row r="1255" spans="3:3" x14ac:dyDescent="0.25">
      <c r="C1255" s="12"/>
    </row>
    <row r="1256" spans="3:3" x14ac:dyDescent="0.25">
      <c r="C1256" s="12"/>
    </row>
    <row r="1257" spans="3:3" x14ac:dyDescent="0.25">
      <c r="C1257" s="12"/>
    </row>
    <row r="1258" spans="3:3" x14ac:dyDescent="0.25">
      <c r="C1258" s="12"/>
    </row>
    <row r="1259" spans="3:3" x14ac:dyDescent="0.25">
      <c r="C1259" s="12"/>
    </row>
    <row r="1260" spans="3:3" x14ac:dyDescent="0.25">
      <c r="C1260" s="12"/>
    </row>
    <row r="1261" spans="3:3" x14ac:dyDescent="0.25">
      <c r="C1261" s="12"/>
    </row>
    <row r="1262" spans="3:3" x14ac:dyDescent="0.25">
      <c r="C1262" s="12"/>
    </row>
    <row r="1263" spans="3:3" x14ac:dyDescent="0.25">
      <c r="C1263" s="12"/>
    </row>
    <row r="1264" spans="3:3" x14ac:dyDescent="0.25">
      <c r="C1264" s="12"/>
    </row>
    <row r="1265" spans="3:3" x14ac:dyDescent="0.25">
      <c r="C1265" s="12"/>
    </row>
    <row r="1266" spans="3:3" x14ac:dyDescent="0.25">
      <c r="C1266" s="12"/>
    </row>
    <row r="1267" spans="3:3" x14ac:dyDescent="0.25">
      <c r="C1267" s="12"/>
    </row>
    <row r="1268" spans="3:3" x14ac:dyDescent="0.25">
      <c r="C1268" s="12"/>
    </row>
    <row r="1269" spans="3:3" x14ac:dyDescent="0.25">
      <c r="C1269" s="12"/>
    </row>
    <row r="1270" spans="3:3" x14ac:dyDescent="0.25">
      <c r="C1270" s="12"/>
    </row>
    <row r="1271" spans="3:3" x14ac:dyDescent="0.25">
      <c r="C1271" s="12"/>
    </row>
    <row r="1272" spans="3:3" x14ac:dyDescent="0.25">
      <c r="C1272" s="12"/>
    </row>
    <row r="1273" spans="3:3" x14ac:dyDescent="0.25">
      <c r="C1273" s="12"/>
    </row>
    <row r="1274" spans="3:3" x14ac:dyDescent="0.25">
      <c r="C1274" s="12"/>
    </row>
    <row r="1275" spans="3:3" x14ac:dyDescent="0.25">
      <c r="C1275" s="12"/>
    </row>
    <row r="1276" spans="3:3" x14ac:dyDescent="0.25">
      <c r="C1276" s="12"/>
    </row>
    <row r="1277" spans="3:3" x14ac:dyDescent="0.25">
      <c r="C1277" s="12"/>
    </row>
    <row r="1278" spans="3:3" x14ac:dyDescent="0.25">
      <c r="C1278" s="12"/>
    </row>
    <row r="1279" spans="3:3" x14ac:dyDescent="0.25">
      <c r="C1279" s="12"/>
    </row>
    <row r="1280" spans="3:3" x14ac:dyDescent="0.25">
      <c r="C1280" s="12"/>
    </row>
    <row r="1281" spans="3:3" x14ac:dyDescent="0.25">
      <c r="C1281" s="12"/>
    </row>
    <row r="1282" spans="3:3" x14ac:dyDescent="0.25">
      <c r="C1282" s="12"/>
    </row>
    <row r="1283" spans="3:3" x14ac:dyDescent="0.25">
      <c r="C1283" s="12"/>
    </row>
    <row r="1284" spans="3:3" x14ac:dyDescent="0.25">
      <c r="C1284" s="12"/>
    </row>
    <row r="1285" spans="3:3" x14ac:dyDescent="0.25">
      <c r="C1285" s="12"/>
    </row>
    <row r="1286" spans="3:3" x14ac:dyDescent="0.25">
      <c r="C1286" s="12"/>
    </row>
    <row r="1287" spans="3:3" x14ac:dyDescent="0.25">
      <c r="C1287" s="12"/>
    </row>
    <row r="1288" spans="3:3" x14ac:dyDescent="0.25">
      <c r="C1288" s="12"/>
    </row>
    <row r="1289" spans="3:3" x14ac:dyDescent="0.25">
      <c r="C1289" s="12"/>
    </row>
    <row r="1290" spans="3:3" x14ac:dyDescent="0.25">
      <c r="C1290" s="12"/>
    </row>
    <row r="1291" spans="3:3" x14ac:dyDescent="0.25">
      <c r="C1291" s="12"/>
    </row>
    <row r="1292" spans="3:3" x14ac:dyDescent="0.25">
      <c r="C1292" s="12"/>
    </row>
    <row r="1293" spans="3:3" x14ac:dyDescent="0.25">
      <c r="C1293" s="12"/>
    </row>
    <row r="1294" spans="3:3" x14ac:dyDescent="0.25">
      <c r="C1294" s="12"/>
    </row>
    <row r="1295" spans="3:3" x14ac:dyDescent="0.25">
      <c r="C1295" s="12"/>
    </row>
    <row r="1296" spans="3:3" x14ac:dyDescent="0.25">
      <c r="C1296" s="12"/>
    </row>
    <row r="1297" spans="3:3" x14ac:dyDescent="0.25">
      <c r="C1297" s="12"/>
    </row>
    <row r="1298" spans="3:3" x14ac:dyDescent="0.25">
      <c r="C1298" s="12"/>
    </row>
    <row r="1299" spans="3:3" x14ac:dyDescent="0.25">
      <c r="C1299" s="12"/>
    </row>
    <row r="1300" spans="3:3" x14ac:dyDescent="0.25">
      <c r="C1300" s="12"/>
    </row>
    <row r="1301" spans="3:3" x14ac:dyDescent="0.25">
      <c r="C1301" s="12"/>
    </row>
    <row r="1302" spans="3:3" x14ac:dyDescent="0.25">
      <c r="C1302" s="12"/>
    </row>
    <row r="1303" spans="3:3" x14ac:dyDescent="0.25">
      <c r="C1303" s="12"/>
    </row>
    <row r="1304" spans="3:3" x14ac:dyDescent="0.25">
      <c r="C1304" s="12"/>
    </row>
    <row r="1305" spans="3:3" x14ac:dyDescent="0.25">
      <c r="C1305" s="12"/>
    </row>
    <row r="1306" spans="3:3" x14ac:dyDescent="0.25">
      <c r="C1306" s="12"/>
    </row>
    <row r="1307" spans="3:3" x14ac:dyDescent="0.25">
      <c r="C1307" s="12"/>
    </row>
    <row r="1308" spans="3:3" x14ac:dyDescent="0.25">
      <c r="C1308" s="12"/>
    </row>
    <row r="1309" spans="3:3" x14ac:dyDescent="0.25">
      <c r="C1309" s="12"/>
    </row>
    <row r="1310" spans="3:3" x14ac:dyDescent="0.25">
      <c r="C1310" s="12"/>
    </row>
    <row r="1311" spans="3:3" x14ac:dyDescent="0.25">
      <c r="C1311" s="12"/>
    </row>
    <row r="1312" spans="3:3" x14ac:dyDescent="0.25">
      <c r="C1312" s="12"/>
    </row>
    <row r="1313" spans="3:21" x14ac:dyDescent="0.25">
      <c r="C1313" s="12"/>
    </row>
    <row r="1314" spans="3:21" x14ac:dyDescent="0.25">
      <c r="C1314" s="12"/>
    </row>
    <row r="1315" spans="3:21" x14ac:dyDescent="0.25">
      <c r="C1315" s="12"/>
    </row>
    <row r="1316" spans="3:21" x14ac:dyDescent="0.25">
      <c r="C1316" s="12"/>
    </row>
    <row r="1317" spans="3:21" x14ac:dyDescent="0.25">
      <c r="C1317" s="12"/>
    </row>
    <row r="1318" spans="3:21" x14ac:dyDescent="0.25">
      <c r="C1318" s="12"/>
    </row>
    <row r="1319" spans="3:21" x14ac:dyDescent="0.25">
      <c r="C1319" s="12"/>
    </row>
    <row r="1320" spans="3:21" x14ac:dyDescent="0.25">
      <c r="C1320" s="12"/>
    </row>
    <row r="1321" spans="3:21" x14ac:dyDescent="0.25">
      <c r="C1321" s="12"/>
    </row>
    <row r="1322" spans="3:21" x14ac:dyDescent="0.25">
      <c r="C1322" s="12"/>
    </row>
    <row r="1323" spans="3:21" x14ac:dyDescent="0.25">
      <c r="C1323" s="12"/>
    </row>
    <row r="1324" spans="3:21" x14ac:dyDescent="0.25">
      <c r="C1324" s="12"/>
      <c r="O1324"/>
      <c r="P1324"/>
      <c r="Q1324"/>
      <c r="R1324"/>
      <c r="S1324"/>
      <c r="T1324"/>
      <c r="U1324"/>
    </row>
    <row r="1325" spans="3:21" x14ac:dyDescent="0.25">
      <c r="C1325" s="12"/>
      <c r="O1325"/>
      <c r="P1325"/>
      <c r="Q1325"/>
      <c r="R1325"/>
      <c r="S1325"/>
      <c r="T1325"/>
      <c r="U1325"/>
    </row>
    <row r="1326" spans="3:21" x14ac:dyDescent="0.25">
      <c r="C1326" s="12"/>
    </row>
    <row r="1327" spans="3:21" x14ac:dyDescent="0.25">
      <c r="C1327" s="12"/>
      <c r="O1327"/>
      <c r="P1327"/>
      <c r="Q1327"/>
      <c r="R1327"/>
      <c r="S1327"/>
      <c r="T1327"/>
      <c r="U1327"/>
    </row>
    <row r="1328" spans="3:21" x14ac:dyDescent="0.25">
      <c r="C1328" s="12"/>
    </row>
    <row r="1329" spans="3:3" x14ac:dyDescent="0.25">
      <c r="C1329" s="12"/>
    </row>
    <row r="1330" spans="3:3" x14ac:dyDescent="0.25">
      <c r="C1330" s="12"/>
    </row>
    <row r="1331" spans="3:3" x14ac:dyDescent="0.25">
      <c r="C1331" s="12"/>
    </row>
    <row r="1332" spans="3:3" x14ac:dyDescent="0.25">
      <c r="C1332" s="12"/>
    </row>
    <row r="1333" spans="3:3" x14ac:dyDescent="0.25">
      <c r="C1333" s="12"/>
    </row>
    <row r="1334" spans="3:3" x14ac:dyDescent="0.25">
      <c r="C1334" s="12"/>
    </row>
    <row r="1335" spans="3:3" x14ac:dyDescent="0.25">
      <c r="C1335" s="12"/>
    </row>
    <row r="1336" spans="3:3" x14ac:dyDescent="0.25">
      <c r="C1336" s="12"/>
    </row>
    <row r="1337" spans="3:3" x14ac:dyDescent="0.25">
      <c r="C1337" s="12"/>
    </row>
    <row r="1338" spans="3:3" x14ac:dyDescent="0.25">
      <c r="C1338" s="12"/>
    </row>
    <row r="1339" spans="3:3" x14ac:dyDescent="0.25">
      <c r="C1339" s="12"/>
    </row>
    <row r="1340" spans="3:3" x14ac:dyDescent="0.25">
      <c r="C1340" s="12"/>
    </row>
    <row r="1341" spans="3:3" x14ac:dyDescent="0.25">
      <c r="C1341" s="12"/>
    </row>
    <row r="1342" spans="3:3" x14ac:dyDescent="0.25">
      <c r="C1342" s="12"/>
    </row>
    <row r="1343" spans="3:3" x14ac:dyDescent="0.25">
      <c r="C1343" s="12"/>
    </row>
    <row r="1344" spans="3:3" x14ac:dyDescent="0.25">
      <c r="C1344" s="12"/>
    </row>
    <row r="1345" spans="3:3" x14ac:dyDescent="0.25">
      <c r="C1345" s="12"/>
    </row>
    <row r="1346" spans="3:3" x14ac:dyDescent="0.25">
      <c r="C1346" s="12"/>
    </row>
    <row r="1347" spans="3:3" x14ac:dyDescent="0.25">
      <c r="C1347" s="12"/>
    </row>
    <row r="1348" spans="3:3" x14ac:dyDescent="0.25">
      <c r="C1348" s="12"/>
    </row>
    <row r="1349" spans="3:3" x14ac:dyDescent="0.25">
      <c r="C1349" s="12"/>
    </row>
    <row r="1350" spans="3:3" x14ac:dyDescent="0.25">
      <c r="C1350" s="12"/>
    </row>
    <row r="1351" spans="3:3" x14ac:dyDescent="0.25">
      <c r="C1351" s="12"/>
    </row>
    <row r="1352" spans="3:3" x14ac:dyDescent="0.25">
      <c r="C1352" s="12"/>
    </row>
    <row r="1353" spans="3:3" x14ac:dyDescent="0.25">
      <c r="C1353" s="12"/>
    </row>
    <row r="1354" spans="3:3" x14ac:dyDescent="0.25">
      <c r="C1354" s="12"/>
    </row>
    <row r="1355" spans="3:3" x14ac:dyDescent="0.25">
      <c r="C1355" s="12"/>
    </row>
    <row r="1356" spans="3:3" x14ac:dyDescent="0.25">
      <c r="C1356" s="12"/>
    </row>
    <row r="1357" spans="3:3" x14ac:dyDescent="0.25">
      <c r="C1357" s="12"/>
    </row>
    <row r="1358" spans="3:3" x14ac:dyDescent="0.25">
      <c r="C1358" s="12"/>
    </row>
    <row r="1359" spans="3:3" x14ac:dyDescent="0.25">
      <c r="C1359" s="12"/>
    </row>
    <row r="1360" spans="3:3" x14ac:dyDescent="0.25">
      <c r="C1360" s="12"/>
    </row>
    <row r="1361" spans="3:21" x14ac:dyDescent="0.25">
      <c r="C1361" s="12"/>
    </row>
    <row r="1362" spans="3:21" x14ac:dyDescent="0.25">
      <c r="C1362" s="12"/>
    </row>
    <row r="1363" spans="3:21" x14ac:dyDescent="0.25">
      <c r="C1363" s="12"/>
    </row>
    <row r="1364" spans="3:21" x14ac:dyDescent="0.25">
      <c r="C1364" s="12"/>
    </row>
    <row r="1365" spans="3:21" x14ac:dyDescent="0.25">
      <c r="C1365" s="12"/>
    </row>
    <row r="1366" spans="3:21" x14ac:dyDescent="0.25">
      <c r="C1366" s="12"/>
      <c r="O1366"/>
      <c r="P1366"/>
      <c r="Q1366"/>
      <c r="R1366"/>
      <c r="S1366"/>
      <c r="T1366"/>
      <c r="U1366"/>
    </row>
    <row r="1367" spans="3:21" x14ac:dyDescent="0.25">
      <c r="C1367" s="12"/>
    </row>
    <row r="1368" spans="3:21" x14ac:dyDescent="0.25">
      <c r="C1368" s="12"/>
    </row>
    <row r="1369" spans="3:21" x14ac:dyDescent="0.25">
      <c r="C1369" s="12"/>
    </row>
    <row r="1370" spans="3:21" x14ac:dyDescent="0.25">
      <c r="C1370" s="12"/>
    </row>
    <row r="1371" spans="3:21" x14ac:dyDescent="0.25">
      <c r="C1371" s="12"/>
    </row>
    <row r="1372" spans="3:21" x14ac:dyDescent="0.25">
      <c r="C1372" s="12"/>
    </row>
    <row r="1373" spans="3:21" x14ac:dyDescent="0.25">
      <c r="C1373" s="12"/>
    </row>
    <row r="1374" spans="3:21" x14ac:dyDescent="0.25">
      <c r="C1374" s="12"/>
    </row>
    <row r="1375" spans="3:21" x14ac:dyDescent="0.25">
      <c r="C1375" s="12"/>
    </row>
    <row r="1376" spans="3:21" x14ac:dyDescent="0.25">
      <c r="C1376" s="12"/>
    </row>
    <row r="1377" spans="3:3" x14ac:dyDescent="0.25">
      <c r="C1377" s="12"/>
    </row>
    <row r="1378" spans="3:3" x14ac:dyDescent="0.25">
      <c r="C1378" s="12"/>
    </row>
    <row r="1379" spans="3:3" x14ac:dyDescent="0.25">
      <c r="C1379" s="12"/>
    </row>
    <row r="1380" spans="3:3" x14ac:dyDescent="0.25">
      <c r="C1380" s="12"/>
    </row>
    <row r="1381" spans="3:3" x14ac:dyDescent="0.25">
      <c r="C1381" s="12"/>
    </row>
    <row r="1382" spans="3:3" x14ac:dyDescent="0.25">
      <c r="C1382" s="12"/>
    </row>
    <row r="1383" spans="3:3" x14ac:dyDescent="0.25">
      <c r="C1383" s="12"/>
    </row>
    <row r="1384" spans="3:3" x14ac:dyDescent="0.25">
      <c r="C1384" s="12"/>
    </row>
    <row r="1385" spans="3:3" x14ac:dyDescent="0.25">
      <c r="C1385" s="12"/>
    </row>
    <row r="1386" spans="3:3" x14ac:dyDescent="0.25">
      <c r="C1386" s="12"/>
    </row>
    <row r="1387" spans="3:3" x14ac:dyDescent="0.25">
      <c r="C1387" s="12"/>
    </row>
    <row r="1388" spans="3:3" x14ac:dyDescent="0.25">
      <c r="C1388" s="12"/>
    </row>
    <row r="1389" spans="3:3" x14ac:dyDescent="0.25">
      <c r="C1389" s="12"/>
    </row>
    <row r="1390" spans="3:3" x14ac:dyDescent="0.25">
      <c r="C1390" s="12"/>
    </row>
    <row r="1391" spans="3:3" x14ac:dyDescent="0.25">
      <c r="C1391" s="12"/>
    </row>
    <row r="1392" spans="3:3" x14ac:dyDescent="0.25">
      <c r="C1392" s="12"/>
    </row>
    <row r="1393" spans="3:21" x14ac:dyDescent="0.25">
      <c r="C1393" s="12"/>
    </row>
    <row r="1394" spans="3:21" x14ac:dyDescent="0.25">
      <c r="C1394" s="12"/>
    </row>
    <row r="1395" spans="3:21" x14ac:dyDescent="0.25">
      <c r="C1395" s="12"/>
    </row>
    <row r="1396" spans="3:21" x14ac:dyDescent="0.25">
      <c r="C1396" s="12"/>
    </row>
    <row r="1397" spans="3:21" x14ac:dyDescent="0.25">
      <c r="C1397" s="12"/>
    </row>
    <row r="1398" spans="3:21" x14ac:dyDescent="0.25">
      <c r="C1398" s="12"/>
    </row>
    <row r="1399" spans="3:21" x14ac:dyDescent="0.25">
      <c r="C1399" s="12"/>
    </row>
    <row r="1400" spans="3:21" x14ac:dyDescent="0.25">
      <c r="C1400" s="12"/>
    </row>
    <row r="1401" spans="3:21" x14ac:dyDescent="0.25">
      <c r="C1401" s="12"/>
    </row>
    <row r="1402" spans="3:21" x14ac:dyDescent="0.25">
      <c r="C1402" s="12"/>
    </row>
    <row r="1403" spans="3:21" x14ac:dyDescent="0.25">
      <c r="C1403" s="12"/>
    </row>
    <row r="1404" spans="3:21" x14ac:dyDescent="0.25">
      <c r="C1404" s="12"/>
    </row>
    <row r="1405" spans="3:21" x14ac:dyDescent="0.25">
      <c r="C1405" s="12"/>
    </row>
    <row r="1406" spans="3:21" x14ac:dyDescent="0.25">
      <c r="C1406" s="12"/>
    </row>
    <row r="1407" spans="3:21" x14ac:dyDescent="0.25">
      <c r="C1407" s="12"/>
    </row>
    <row r="1408" spans="3:21" x14ac:dyDescent="0.25">
      <c r="C1408" s="12"/>
      <c r="O1408"/>
      <c r="P1408"/>
      <c r="Q1408"/>
      <c r="R1408"/>
      <c r="S1408"/>
      <c r="T1408"/>
      <c r="U1408"/>
    </row>
    <row r="1409" spans="3:3" x14ac:dyDescent="0.25">
      <c r="C1409" s="12"/>
    </row>
    <row r="1410" spans="3:3" x14ac:dyDescent="0.25">
      <c r="C1410" s="12"/>
    </row>
    <row r="1411" spans="3:3" x14ac:dyDescent="0.25">
      <c r="C1411" s="12"/>
    </row>
    <row r="1412" spans="3:3" x14ac:dyDescent="0.25">
      <c r="C1412" s="12"/>
    </row>
    <row r="1413" spans="3:3" x14ac:dyDescent="0.25">
      <c r="C1413" s="12"/>
    </row>
    <row r="1414" spans="3:3" x14ac:dyDescent="0.25">
      <c r="C1414" s="12"/>
    </row>
    <row r="1415" spans="3:3" x14ac:dyDescent="0.25">
      <c r="C1415" s="12"/>
    </row>
    <row r="1416" spans="3:3" x14ac:dyDescent="0.25">
      <c r="C1416" s="12"/>
    </row>
    <row r="1417" spans="3:3" x14ac:dyDescent="0.25">
      <c r="C1417" s="12"/>
    </row>
    <row r="1418" spans="3:3" x14ac:dyDescent="0.25">
      <c r="C1418" s="12"/>
    </row>
    <row r="1419" spans="3:3" x14ac:dyDescent="0.25">
      <c r="C1419" s="12"/>
    </row>
    <row r="1420" spans="3:3" x14ac:dyDescent="0.25">
      <c r="C1420" s="12"/>
    </row>
    <row r="1421" spans="3:3" x14ac:dyDescent="0.25">
      <c r="C1421" s="12"/>
    </row>
    <row r="1422" spans="3:3" x14ac:dyDescent="0.25">
      <c r="C1422" s="12"/>
    </row>
    <row r="1423" spans="3:3" x14ac:dyDescent="0.25">
      <c r="C1423" s="12"/>
    </row>
    <row r="1424" spans="3:3" x14ac:dyDescent="0.25">
      <c r="C1424" s="12"/>
    </row>
    <row r="1425" spans="3:21" x14ac:dyDescent="0.25">
      <c r="C1425" s="12"/>
    </row>
    <row r="1426" spans="3:21" x14ac:dyDescent="0.25">
      <c r="C1426" s="12"/>
    </row>
    <row r="1427" spans="3:21" x14ac:dyDescent="0.25">
      <c r="C1427" s="12"/>
    </row>
    <row r="1428" spans="3:21" x14ac:dyDescent="0.25">
      <c r="C1428" s="12"/>
    </row>
    <row r="1429" spans="3:21" x14ac:dyDescent="0.25">
      <c r="C1429" s="12"/>
    </row>
    <row r="1430" spans="3:21" x14ac:dyDescent="0.25">
      <c r="C1430" s="12"/>
    </row>
    <row r="1431" spans="3:21" x14ac:dyDescent="0.25">
      <c r="C1431" s="12"/>
    </row>
    <row r="1432" spans="3:21" x14ac:dyDescent="0.25">
      <c r="C1432" s="12"/>
    </row>
    <row r="1433" spans="3:21" x14ac:dyDescent="0.25">
      <c r="C1433" s="12"/>
    </row>
    <row r="1434" spans="3:21" x14ac:dyDescent="0.25">
      <c r="C1434" s="12"/>
      <c r="O1434"/>
      <c r="P1434"/>
      <c r="Q1434"/>
      <c r="R1434"/>
      <c r="S1434"/>
      <c r="T1434"/>
      <c r="U1434"/>
    </row>
    <row r="1435" spans="3:21" x14ac:dyDescent="0.25">
      <c r="C1435" s="12"/>
    </row>
    <row r="1436" spans="3:21" x14ac:dyDescent="0.25">
      <c r="C1436" s="12"/>
    </row>
    <row r="1437" spans="3:21" x14ac:dyDescent="0.25">
      <c r="C1437" s="12"/>
    </row>
    <row r="1438" spans="3:21" x14ac:dyDescent="0.25">
      <c r="C1438" s="12"/>
    </row>
    <row r="1439" spans="3:21" x14ac:dyDescent="0.25">
      <c r="C1439" s="12"/>
    </row>
    <row r="1440" spans="3:21" x14ac:dyDescent="0.25">
      <c r="C1440" s="12"/>
      <c r="O1440"/>
      <c r="P1440"/>
      <c r="Q1440"/>
      <c r="R1440"/>
      <c r="S1440"/>
      <c r="T1440"/>
      <c r="U1440"/>
    </row>
    <row r="1441" spans="3:21" x14ac:dyDescent="0.25">
      <c r="C1441" s="12"/>
    </row>
    <row r="1442" spans="3:21" x14ac:dyDescent="0.25">
      <c r="C1442" s="12"/>
    </row>
    <row r="1443" spans="3:21" x14ac:dyDescent="0.25">
      <c r="C1443" s="12"/>
    </row>
    <row r="1444" spans="3:21" x14ac:dyDescent="0.25">
      <c r="C1444" s="12"/>
      <c r="O1444"/>
      <c r="P1444"/>
      <c r="Q1444"/>
      <c r="R1444"/>
      <c r="S1444"/>
      <c r="T1444"/>
      <c r="U1444"/>
    </row>
    <row r="1445" spans="3:21" x14ac:dyDescent="0.25">
      <c r="C1445" s="12"/>
    </row>
    <row r="1446" spans="3:21" x14ac:dyDescent="0.25">
      <c r="C1446" s="12"/>
    </row>
    <row r="1447" spans="3:21" x14ac:dyDescent="0.25">
      <c r="C1447" s="12"/>
    </row>
    <row r="1448" spans="3:21" x14ac:dyDescent="0.25">
      <c r="C1448" s="12"/>
    </row>
    <row r="1449" spans="3:21" x14ac:dyDescent="0.25">
      <c r="C1449" s="12"/>
    </row>
    <row r="1450" spans="3:21" x14ac:dyDescent="0.25">
      <c r="C1450" s="12"/>
    </row>
    <row r="1451" spans="3:21" x14ac:dyDescent="0.25">
      <c r="C1451" s="12"/>
    </row>
    <row r="1452" spans="3:21" x14ac:dyDescent="0.25">
      <c r="C1452" s="12"/>
    </row>
    <row r="1453" spans="3:21" x14ac:dyDescent="0.25">
      <c r="C1453" s="12"/>
    </row>
    <row r="1454" spans="3:21" x14ac:dyDescent="0.25">
      <c r="C1454" s="12"/>
    </row>
    <row r="1455" spans="3:21" x14ac:dyDescent="0.25">
      <c r="C1455" s="12"/>
      <c r="O1455"/>
      <c r="P1455"/>
      <c r="Q1455"/>
      <c r="R1455"/>
      <c r="S1455"/>
      <c r="T1455"/>
      <c r="U1455"/>
    </row>
    <row r="1456" spans="3:21" x14ac:dyDescent="0.25">
      <c r="C1456" s="12"/>
    </row>
    <row r="1457" spans="3:21" x14ac:dyDescent="0.25">
      <c r="C1457" s="12"/>
    </row>
    <row r="1458" spans="3:21" x14ac:dyDescent="0.25">
      <c r="C1458" s="12"/>
    </row>
    <row r="1459" spans="3:21" x14ac:dyDescent="0.25">
      <c r="C1459" s="12"/>
    </row>
    <row r="1460" spans="3:21" x14ac:dyDescent="0.25">
      <c r="C1460" s="12"/>
    </row>
    <row r="1461" spans="3:21" x14ac:dyDescent="0.25">
      <c r="C1461" s="12"/>
      <c r="O1461"/>
      <c r="P1461"/>
      <c r="Q1461"/>
      <c r="R1461"/>
      <c r="S1461"/>
      <c r="T1461"/>
      <c r="U1461"/>
    </row>
    <row r="1462" spans="3:21" x14ac:dyDescent="0.25">
      <c r="C1462" s="12"/>
      <c r="O1462"/>
      <c r="P1462"/>
      <c r="Q1462"/>
      <c r="R1462"/>
      <c r="S1462"/>
      <c r="T1462"/>
      <c r="U1462"/>
    </row>
    <row r="1463" spans="3:21" x14ac:dyDescent="0.25">
      <c r="C1463" s="12"/>
    </row>
    <row r="1464" spans="3:21" x14ac:dyDescent="0.25">
      <c r="C1464" s="12"/>
    </row>
    <row r="1465" spans="3:21" x14ac:dyDescent="0.25">
      <c r="C1465" s="12"/>
    </row>
    <row r="1466" spans="3:21" x14ac:dyDescent="0.25">
      <c r="C1466" s="12"/>
    </row>
    <row r="1467" spans="3:21" x14ac:dyDescent="0.25">
      <c r="C1467" s="12"/>
    </row>
    <row r="1468" spans="3:21" x14ac:dyDescent="0.25">
      <c r="C1468" s="12"/>
    </row>
    <row r="1469" spans="3:21" x14ac:dyDescent="0.25">
      <c r="C1469" s="12"/>
    </row>
    <row r="1470" spans="3:21" x14ac:dyDescent="0.25">
      <c r="C1470" s="12"/>
    </row>
    <row r="1471" spans="3:21" x14ac:dyDescent="0.25">
      <c r="C1471" s="12"/>
    </row>
    <row r="1472" spans="3:21" x14ac:dyDescent="0.25">
      <c r="C1472" s="12"/>
      <c r="O1472"/>
      <c r="P1472"/>
      <c r="Q1472"/>
      <c r="R1472"/>
      <c r="S1472"/>
      <c r="T1472"/>
      <c r="U1472"/>
    </row>
    <row r="1473" spans="3:21" x14ac:dyDescent="0.25">
      <c r="C1473" s="12"/>
    </row>
    <row r="1474" spans="3:21" x14ac:dyDescent="0.25">
      <c r="C1474" s="12"/>
    </row>
    <row r="1475" spans="3:21" x14ac:dyDescent="0.25">
      <c r="C1475" s="12"/>
    </row>
    <row r="1476" spans="3:21" x14ac:dyDescent="0.25">
      <c r="C1476" s="12"/>
    </row>
    <row r="1477" spans="3:21" x14ac:dyDescent="0.25">
      <c r="C1477" s="12"/>
    </row>
    <row r="1478" spans="3:21" x14ac:dyDescent="0.25">
      <c r="C1478" s="12"/>
    </row>
    <row r="1479" spans="3:21" x14ac:dyDescent="0.25">
      <c r="C1479" s="12"/>
    </row>
    <row r="1480" spans="3:21" x14ac:dyDescent="0.25">
      <c r="C1480" s="12"/>
    </row>
    <row r="1481" spans="3:21" x14ac:dyDescent="0.25">
      <c r="C1481" s="12"/>
    </row>
    <row r="1482" spans="3:21" x14ac:dyDescent="0.25">
      <c r="C1482" s="12"/>
    </row>
    <row r="1483" spans="3:21" x14ac:dyDescent="0.25">
      <c r="C1483" s="12"/>
    </row>
    <row r="1484" spans="3:21" x14ac:dyDescent="0.25">
      <c r="C1484" s="12"/>
    </row>
    <row r="1485" spans="3:21" x14ac:dyDescent="0.25">
      <c r="C1485" s="12"/>
    </row>
    <row r="1486" spans="3:21" x14ac:dyDescent="0.25">
      <c r="C1486" s="12"/>
    </row>
    <row r="1487" spans="3:21" x14ac:dyDescent="0.25">
      <c r="C1487" s="12"/>
    </row>
    <row r="1488" spans="3:21" x14ac:dyDescent="0.25">
      <c r="C1488" s="12"/>
      <c r="O1488"/>
      <c r="P1488"/>
      <c r="Q1488"/>
      <c r="R1488"/>
      <c r="S1488"/>
      <c r="T1488"/>
      <c r="U1488"/>
    </row>
    <row r="1489" spans="3:21" x14ac:dyDescent="0.25">
      <c r="C1489" s="12"/>
    </row>
    <row r="1490" spans="3:21" x14ac:dyDescent="0.25">
      <c r="C1490" s="12"/>
    </row>
    <row r="1491" spans="3:21" x14ac:dyDescent="0.25">
      <c r="C1491" s="12"/>
    </row>
    <row r="1492" spans="3:21" x14ac:dyDescent="0.25">
      <c r="C1492" s="12"/>
      <c r="O1492"/>
      <c r="P1492"/>
      <c r="Q1492"/>
      <c r="R1492"/>
      <c r="S1492"/>
      <c r="T1492"/>
      <c r="U1492"/>
    </row>
    <row r="1493" spans="3:21" x14ac:dyDescent="0.25">
      <c r="C1493" s="12"/>
    </row>
    <row r="1494" spans="3:21" x14ac:dyDescent="0.25">
      <c r="C1494" s="12"/>
    </row>
    <row r="1495" spans="3:21" x14ac:dyDescent="0.25">
      <c r="C1495" s="12"/>
    </row>
    <row r="1496" spans="3:21" x14ac:dyDescent="0.25">
      <c r="C1496" s="12"/>
    </row>
    <row r="1497" spans="3:21" x14ac:dyDescent="0.25">
      <c r="C1497" s="12"/>
    </row>
    <row r="1498" spans="3:21" x14ac:dyDescent="0.25">
      <c r="C1498" s="12"/>
    </row>
    <row r="1499" spans="3:21" x14ac:dyDescent="0.25">
      <c r="C1499" s="12"/>
    </row>
    <row r="1500" spans="3:21" x14ac:dyDescent="0.25">
      <c r="C1500" s="12"/>
    </row>
    <row r="1501" spans="3:21" x14ac:dyDescent="0.25">
      <c r="C1501" s="12"/>
    </row>
    <row r="1502" spans="3:21" x14ac:dyDescent="0.25">
      <c r="C1502" s="12"/>
    </row>
    <row r="1503" spans="3:21" x14ac:dyDescent="0.25">
      <c r="C1503" s="12"/>
    </row>
    <row r="1504" spans="3:21" x14ac:dyDescent="0.25">
      <c r="C1504" s="12"/>
      <c r="O1504"/>
      <c r="P1504"/>
      <c r="Q1504"/>
      <c r="R1504"/>
      <c r="S1504"/>
      <c r="T1504"/>
      <c r="U1504"/>
    </row>
    <row r="1505" spans="3:21" x14ac:dyDescent="0.25">
      <c r="C1505" s="12"/>
    </row>
    <row r="1506" spans="3:21" x14ac:dyDescent="0.25">
      <c r="C1506" s="12"/>
      <c r="O1506"/>
      <c r="P1506"/>
      <c r="Q1506"/>
      <c r="R1506"/>
      <c r="S1506"/>
      <c r="T1506"/>
      <c r="U1506"/>
    </row>
    <row r="1507" spans="3:21" x14ac:dyDescent="0.25">
      <c r="C1507" s="12"/>
    </row>
    <row r="1508" spans="3:21" x14ac:dyDescent="0.25">
      <c r="C1508" s="12"/>
    </row>
    <row r="1509" spans="3:21" x14ac:dyDescent="0.25">
      <c r="C1509" s="12"/>
    </row>
    <row r="1510" spans="3:21" x14ac:dyDescent="0.25">
      <c r="C1510" s="12"/>
      <c r="O1510"/>
      <c r="P1510"/>
      <c r="Q1510"/>
      <c r="R1510"/>
      <c r="S1510"/>
      <c r="T1510"/>
      <c r="U1510"/>
    </row>
    <row r="1511" spans="3:21" x14ac:dyDescent="0.25">
      <c r="C1511" s="12"/>
    </row>
    <row r="1512" spans="3:21" x14ac:dyDescent="0.25">
      <c r="C1512" s="12"/>
    </row>
    <row r="1513" spans="3:21" x14ac:dyDescent="0.25">
      <c r="C1513" s="12"/>
    </row>
    <row r="1514" spans="3:21" x14ac:dyDescent="0.25">
      <c r="C1514" s="12"/>
    </row>
    <row r="1515" spans="3:21" x14ac:dyDescent="0.25">
      <c r="C1515" s="12"/>
    </row>
    <row r="1516" spans="3:21" x14ac:dyDescent="0.25">
      <c r="C1516" s="12"/>
    </row>
    <row r="1517" spans="3:21" x14ac:dyDescent="0.25">
      <c r="C1517" s="12"/>
    </row>
    <row r="1518" spans="3:21" x14ac:dyDescent="0.25">
      <c r="C1518" s="12"/>
    </row>
    <row r="1519" spans="3:21" x14ac:dyDescent="0.25">
      <c r="C1519" s="12"/>
    </row>
    <row r="1520" spans="3:21" x14ac:dyDescent="0.25">
      <c r="C1520" s="12"/>
    </row>
    <row r="1521" spans="3:21" x14ac:dyDescent="0.25">
      <c r="C1521" s="12"/>
    </row>
    <row r="1522" spans="3:21" x14ac:dyDescent="0.25">
      <c r="C1522" s="12"/>
    </row>
    <row r="1523" spans="3:21" x14ac:dyDescent="0.25">
      <c r="C1523" s="12"/>
      <c r="O1523"/>
      <c r="P1523"/>
      <c r="Q1523"/>
      <c r="R1523"/>
      <c r="S1523"/>
      <c r="T1523"/>
      <c r="U1523"/>
    </row>
    <row r="1524" spans="3:21" x14ac:dyDescent="0.25">
      <c r="C1524" s="12"/>
    </row>
    <row r="1525" spans="3:21" x14ac:dyDescent="0.25">
      <c r="C1525" s="12"/>
    </row>
    <row r="1526" spans="3:21" x14ac:dyDescent="0.25">
      <c r="C1526" s="12"/>
    </row>
    <row r="1527" spans="3:21" x14ac:dyDescent="0.25">
      <c r="C1527" s="12"/>
    </row>
    <row r="1528" spans="3:21" x14ac:dyDescent="0.25">
      <c r="C1528" s="12"/>
    </row>
    <row r="1529" spans="3:21" x14ac:dyDescent="0.25">
      <c r="C1529" s="12"/>
    </row>
    <row r="1530" spans="3:21" x14ac:dyDescent="0.25">
      <c r="C1530" s="12"/>
    </row>
    <row r="1531" spans="3:21" x14ac:dyDescent="0.25">
      <c r="C1531" s="12"/>
    </row>
    <row r="1532" spans="3:21" x14ac:dyDescent="0.25">
      <c r="C1532" s="12"/>
    </row>
    <row r="1533" spans="3:21" x14ac:dyDescent="0.25">
      <c r="C1533" s="12"/>
    </row>
    <row r="1534" spans="3:21" x14ac:dyDescent="0.25">
      <c r="C1534" s="12"/>
    </row>
    <row r="1535" spans="3:21" x14ac:dyDescent="0.25">
      <c r="C1535" s="12"/>
    </row>
    <row r="1536" spans="3:21" x14ac:dyDescent="0.25">
      <c r="C1536" s="12"/>
    </row>
    <row r="1537" spans="3:21" x14ac:dyDescent="0.25">
      <c r="C1537" s="12"/>
    </row>
    <row r="1538" spans="3:21" x14ac:dyDescent="0.25">
      <c r="C1538" s="12"/>
    </row>
    <row r="1539" spans="3:21" x14ac:dyDescent="0.25">
      <c r="C1539" s="12"/>
    </row>
    <row r="1540" spans="3:21" x14ac:dyDescent="0.25">
      <c r="C1540" s="12"/>
    </row>
    <row r="1541" spans="3:21" x14ac:dyDescent="0.25">
      <c r="C1541" s="12"/>
    </row>
    <row r="1542" spans="3:21" x14ac:dyDescent="0.25">
      <c r="C1542" s="12"/>
    </row>
    <row r="1543" spans="3:21" x14ac:dyDescent="0.25">
      <c r="C1543" s="12"/>
      <c r="O1543"/>
      <c r="P1543"/>
      <c r="Q1543"/>
      <c r="R1543"/>
      <c r="S1543"/>
      <c r="T1543"/>
      <c r="U1543"/>
    </row>
    <row r="1544" spans="3:21" x14ac:dyDescent="0.25">
      <c r="C1544" s="12"/>
    </row>
    <row r="1545" spans="3:21" x14ac:dyDescent="0.25">
      <c r="C1545" s="12"/>
    </row>
    <row r="1546" spans="3:21" x14ac:dyDescent="0.25">
      <c r="C1546" s="12"/>
    </row>
    <row r="1547" spans="3:21" x14ac:dyDescent="0.25">
      <c r="C1547" s="12"/>
    </row>
    <row r="1548" spans="3:21" x14ac:dyDescent="0.25">
      <c r="C1548" s="12"/>
    </row>
    <row r="1549" spans="3:21" x14ac:dyDescent="0.25">
      <c r="C1549" s="12"/>
    </row>
    <row r="1550" spans="3:21" x14ac:dyDescent="0.25">
      <c r="C1550" s="12"/>
    </row>
    <row r="1551" spans="3:21" x14ac:dyDescent="0.25">
      <c r="C1551" s="12"/>
    </row>
    <row r="1552" spans="3:21" x14ac:dyDescent="0.25">
      <c r="C1552" s="12"/>
    </row>
    <row r="1553" spans="3:3" x14ac:dyDescent="0.25">
      <c r="C1553" s="12"/>
    </row>
    <row r="1554" spans="3:3" x14ac:dyDescent="0.25">
      <c r="C1554" s="12"/>
    </row>
    <row r="1555" spans="3:3" x14ac:dyDescent="0.25">
      <c r="C1555" s="12"/>
    </row>
    <row r="1556" spans="3:3" x14ac:dyDescent="0.25">
      <c r="C1556" s="12"/>
    </row>
    <row r="1557" spans="3:3" x14ac:dyDescent="0.25">
      <c r="C1557" s="12"/>
    </row>
    <row r="1558" spans="3:3" x14ac:dyDescent="0.25">
      <c r="C1558" s="12"/>
    </row>
    <row r="1559" spans="3:3" x14ac:dyDescent="0.25">
      <c r="C1559" s="12"/>
    </row>
    <row r="1560" spans="3:3" x14ac:dyDescent="0.25">
      <c r="C1560" s="12"/>
    </row>
    <row r="1561" spans="3:3" x14ac:dyDescent="0.25">
      <c r="C1561" s="12"/>
    </row>
    <row r="1562" spans="3:3" x14ac:dyDescent="0.25">
      <c r="C1562" s="12"/>
    </row>
    <row r="1563" spans="3:3" x14ac:dyDescent="0.25">
      <c r="C1563" s="12"/>
    </row>
    <row r="1564" spans="3:3" x14ac:dyDescent="0.25">
      <c r="C1564" s="12"/>
    </row>
    <row r="1565" spans="3:3" x14ac:dyDescent="0.25">
      <c r="C1565" s="12"/>
    </row>
    <row r="1566" spans="3:3" x14ac:dyDescent="0.25">
      <c r="C1566" s="12"/>
    </row>
    <row r="1567" spans="3:3" x14ac:dyDescent="0.25">
      <c r="C1567" s="12"/>
    </row>
    <row r="1568" spans="3:3" x14ac:dyDescent="0.25">
      <c r="C1568" s="12"/>
    </row>
    <row r="1569" spans="3:21" x14ac:dyDescent="0.25">
      <c r="C1569" s="12"/>
    </row>
    <row r="1570" spans="3:21" x14ac:dyDescent="0.25">
      <c r="C1570" s="12"/>
    </row>
    <row r="1571" spans="3:21" x14ac:dyDescent="0.25">
      <c r="C1571" s="12"/>
    </row>
    <row r="1572" spans="3:21" x14ac:dyDescent="0.25">
      <c r="C1572" s="12"/>
    </row>
    <row r="1573" spans="3:21" x14ac:dyDescent="0.25">
      <c r="C1573" s="12"/>
    </row>
    <row r="1574" spans="3:21" x14ac:dyDescent="0.25">
      <c r="C1574" s="12"/>
    </row>
    <row r="1575" spans="3:21" x14ac:dyDescent="0.25">
      <c r="C1575" s="12"/>
    </row>
    <row r="1576" spans="3:21" x14ac:dyDescent="0.25">
      <c r="C1576" s="12"/>
    </row>
    <row r="1577" spans="3:21" x14ac:dyDescent="0.25">
      <c r="C1577" s="12"/>
    </row>
    <row r="1578" spans="3:21" x14ac:dyDescent="0.25">
      <c r="C1578" s="12"/>
    </row>
    <row r="1579" spans="3:21" x14ac:dyDescent="0.25">
      <c r="C1579" s="12"/>
    </row>
    <row r="1580" spans="3:21" x14ac:dyDescent="0.25">
      <c r="C1580" s="12"/>
      <c r="O1580"/>
      <c r="P1580"/>
      <c r="Q1580"/>
      <c r="R1580"/>
      <c r="S1580"/>
      <c r="T1580"/>
      <c r="U1580"/>
    </row>
    <row r="1581" spans="3:21" x14ac:dyDescent="0.25">
      <c r="C1581" s="12"/>
    </row>
    <row r="1582" spans="3:21" x14ac:dyDescent="0.25">
      <c r="C1582" s="12"/>
    </row>
    <row r="1583" spans="3:21" x14ac:dyDescent="0.25">
      <c r="C1583" s="12"/>
    </row>
    <row r="1584" spans="3:21" x14ac:dyDescent="0.25">
      <c r="C1584" s="12"/>
    </row>
    <row r="1585" spans="3:3" x14ac:dyDescent="0.25">
      <c r="C1585" s="12"/>
    </row>
    <row r="1586" spans="3:3" x14ac:dyDescent="0.25">
      <c r="C1586" s="12"/>
    </row>
    <row r="1587" spans="3:3" x14ac:dyDescent="0.25">
      <c r="C1587" s="12"/>
    </row>
    <row r="1588" spans="3:3" x14ac:dyDescent="0.25">
      <c r="C1588" s="12"/>
    </row>
    <row r="1589" spans="3:3" x14ac:dyDescent="0.25">
      <c r="C1589" s="12"/>
    </row>
    <row r="1590" spans="3:3" x14ac:dyDescent="0.25">
      <c r="C1590" s="12"/>
    </row>
    <row r="1591" spans="3:3" x14ac:dyDescent="0.25">
      <c r="C1591" s="12"/>
    </row>
    <row r="1592" spans="3:3" x14ac:dyDescent="0.25">
      <c r="C1592" s="12"/>
    </row>
    <row r="1593" spans="3:3" x14ac:dyDescent="0.25">
      <c r="C1593" s="12"/>
    </row>
    <row r="1594" spans="3:3" x14ac:dyDescent="0.25">
      <c r="C1594" s="12"/>
    </row>
    <row r="1595" spans="3:3" x14ac:dyDescent="0.25">
      <c r="C1595" s="12"/>
    </row>
    <row r="1596" spans="3:3" x14ac:dyDescent="0.25">
      <c r="C1596" s="12"/>
    </row>
    <row r="1597" spans="3:3" x14ac:dyDescent="0.25">
      <c r="C1597" s="12"/>
    </row>
    <row r="1598" spans="3:3" x14ac:dyDescent="0.25">
      <c r="C1598" s="12"/>
    </row>
    <row r="1599" spans="3:3" x14ac:dyDescent="0.25">
      <c r="C1599" s="12"/>
    </row>
    <row r="1600" spans="3:3" x14ac:dyDescent="0.25">
      <c r="C1600" s="12"/>
    </row>
    <row r="1601" spans="3:3" x14ac:dyDescent="0.25">
      <c r="C1601" s="12"/>
    </row>
    <row r="1602" spans="3:3" x14ac:dyDescent="0.25">
      <c r="C1602" s="12"/>
    </row>
    <row r="1603" spans="3:3" x14ac:dyDescent="0.25">
      <c r="C1603" s="12"/>
    </row>
    <row r="1604" spans="3:3" x14ac:dyDescent="0.25">
      <c r="C1604" s="12"/>
    </row>
    <row r="1605" spans="3:3" x14ac:dyDescent="0.25">
      <c r="C1605" s="12"/>
    </row>
    <row r="1606" spans="3:3" x14ac:dyDescent="0.25">
      <c r="C1606" s="12"/>
    </row>
    <row r="1607" spans="3:3" x14ac:dyDescent="0.25">
      <c r="C1607" s="12"/>
    </row>
    <row r="1608" spans="3:3" x14ac:dyDescent="0.25">
      <c r="C1608" s="12"/>
    </row>
    <row r="1609" spans="3:3" x14ac:dyDescent="0.25">
      <c r="C1609" s="12"/>
    </row>
    <row r="1610" spans="3:3" x14ac:dyDescent="0.25">
      <c r="C1610" s="12"/>
    </row>
    <row r="1611" spans="3:3" x14ac:dyDescent="0.25">
      <c r="C1611" s="12"/>
    </row>
    <row r="1612" spans="3:3" x14ac:dyDescent="0.25">
      <c r="C1612" s="12"/>
    </row>
    <row r="1613" spans="3:3" x14ac:dyDescent="0.25">
      <c r="C1613" s="12"/>
    </row>
    <row r="1614" spans="3:3" x14ac:dyDescent="0.25">
      <c r="C1614" s="12"/>
    </row>
    <row r="1615" spans="3:3" x14ac:dyDescent="0.25">
      <c r="C1615" s="12"/>
    </row>
    <row r="1616" spans="3:3" x14ac:dyDescent="0.25">
      <c r="C1616" s="12"/>
    </row>
    <row r="1617" spans="3:3" x14ac:dyDescent="0.25">
      <c r="C1617" s="12"/>
    </row>
    <row r="1618" spans="3:3" x14ac:dyDescent="0.25">
      <c r="C1618" s="12"/>
    </row>
    <row r="1619" spans="3:3" x14ac:dyDescent="0.25">
      <c r="C1619" s="12"/>
    </row>
    <row r="1620" spans="3:3" x14ac:dyDescent="0.25">
      <c r="C1620" s="12"/>
    </row>
    <row r="1621" spans="3:3" x14ac:dyDescent="0.25">
      <c r="C1621" s="12"/>
    </row>
    <row r="1622" spans="3:3" x14ac:dyDescent="0.25">
      <c r="C1622" s="12"/>
    </row>
    <row r="1623" spans="3:3" x14ac:dyDescent="0.25">
      <c r="C1623" s="12"/>
    </row>
    <row r="1624" spans="3:3" x14ac:dyDescent="0.25">
      <c r="C1624" s="12"/>
    </row>
    <row r="1625" spans="3:3" x14ac:dyDescent="0.25">
      <c r="C1625" s="12"/>
    </row>
    <row r="1626" spans="3:3" x14ac:dyDescent="0.25">
      <c r="C1626" s="12"/>
    </row>
    <row r="1627" spans="3:3" x14ac:dyDescent="0.25">
      <c r="C1627" s="12"/>
    </row>
    <row r="1628" spans="3:3" x14ac:dyDescent="0.25">
      <c r="C1628" s="12"/>
    </row>
    <row r="1629" spans="3:3" x14ac:dyDescent="0.25">
      <c r="C1629" s="12"/>
    </row>
    <row r="1630" spans="3:3" x14ac:dyDescent="0.25">
      <c r="C1630" s="12"/>
    </row>
    <row r="1631" spans="3:3" x14ac:dyDescent="0.25">
      <c r="C1631" s="12"/>
    </row>
    <row r="1632" spans="3:3" x14ac:dyDescent="0.25">
      <c r="C1632" s="12"/>
    </row>
    <row r="1633" spans="3:3" x14ac:dyDescent="0.25">
      <c r="C1633" s="12"/>
    </row>
    <row r="1634" spans="3:3" x14ac:dyDescent="0.25">
      <c r="C1634" s="12"/>
    </row>
    <row r="1635" spans="3:3" x14ac:dyDescent="0.25">
      <c r="C1635" s="12"/>
    </row>
    <row r="1636" spans="3:3" x14ac:dyDescent="0.25">
      <c r="C1636" s="12"/>
    </row>
    <row r="1637" spans="3:3" x14ac:dyDescent="0.25">
      <c r="C1637" s="12"/>
    </row>
    <row r="1638" spans="3:3" x14ac:dyDescent="0.25">
      <c r="C1638" s="12"/>
    </row>
    <row r="1639" spans="3:3" x14ac:dyDescent="0.25">
      <c r="C1639" s="12"/>
    </row>
    <row r="1640" spans="3:3" x14ac:dyDescent="0.25">
      <c r="C1640" s="12"/>
    </row>
    <row r="1641" spans="3:3" x14ac:dyDescent="0.25">
      <c r="C1641" s="12"/>
    </row>
    <row r="1642" spans="3:3" x14ac:dyDescent="0.25">
      <c r="C1642" s="12"/>
    </row>
    <row r="1643" spans="3:3" x14ac:dyDescent="0.25">
      <c r="C1643" s="12"/>
    </row>
    <row r="1644" spans="3:3" x14ac:dyDescent="0.25">
      <c r="C1644" s="12"/>
    </row>
    <row r="1645" spans="3:3" x14ac:dyDescent="0.25">
      <c r="C1645" s="12"/>
    </row>
    <row r="1646" spans="3:3" x14ac:dyDescent="0.25">
      <c r="C1646" s="12"/>
    </row>
    <row r="1647" spans="3:3" x14ac:dyDescent="0.25">
      <c r="C1647" s="12"/>
    </row>
    <row r="1648" spans="3:3" x14ac:dyDescent="0.25">
      <c r="C1648" s="12"/>
    </row>
    <row r="1649" spans="3:3" x14ac:dyDescent="0.25">
      <c r="C1649" s="12"/>
    </row>
    <row r="1650" spans="3:3" x14ac:dyDescent="0.25">
      <c r="C1650" s="12"/>
    </row>
    <row r="1651" spans="3:3" x14ac:dyDescent="0.25">
      <c r="C1651" s="12"/>
    </row>
    <row r="1652" spans="3:3" x14ac:dyDescent="0.25">
      <c r="C1652" s="12"/>
    </row>
    <row r="1653" spans="3:3" x14ac:dyDescent="0.25">
      <c r="C1653" s="12"/>
    </row>
    <row r="1654" spans="3:3" x14ac:dyDescent="0.25">
      <c r="C1654" s="12"/>
    </row>
    <row r="1655" spans="3:3" x14ac:dyDescent="0.25">
      <c r="C1655" s="12"/>
    </row>
    <row r="1656" spans="3:3" x14ac:dyDescent="0.25">
      <c r="C1656" s="12"/>
    </row>
    <row r="1657" spans="3:3" x14ac:dyDescent="0.25">
      <c r="C1657" s="12"/>
    </row>
    <row r="1658" spans="3:3" x14ac:dyDescent="0.25">
      <c r="C1658" s="12"/>
    </row>
    <row r="1659" spans="3:3" x14ac:dyDescent="0.25">
      <c r="C1659" s="12"/>
    </row>
    <row r="1660" spans="3:3" x14ac:dyDescent="0.25">
      <c r="C1660" s="12"/>
    </row>
    <row r="1661" spans="3:3" x14ac:dyDescent="0.25">
      <c r="C1661" s="12"/>
    </row>
    <row r="1662" spans="3:3" x14ac:dyDescent="0.25">
      <c r="C1662" s="12"/>
    </row>
    <row r="1663" spans="3:3" x14ac:dyDescent="0.25">
      <c r="C1663" s="12"/>
    </row>
    <row r="1664" spans="3:3" x14ac:dyDescent="0.25">
      <c r="C1664" s="12"/>
    </row>
    <row r="1665" spans="3:3" x14ac:dyDescent="0.25">
      <c r="C1665" s="12"/>
    </row>
    <row r="1666" spans="3:3" x14ac:dyDescent="0.25">
      <c r="C1666" s="12"/>
    </row>
    <row r="1667" spans="3:3" x14ac:dyDescent="0.25">
      <c r="C1667" s="12"/>
    </row>
    <row r="1668" spans="3:3" x14ac:dyDescent="0.25">
      <c r="C1668" s="12"/>
    </row>
    <row r="1669" spans="3:3" x14ac:dyDescent="0.25">
      <c r="C1669" s="12"/>
    </row>
    <row r="1670" spans="3:3" x14ac:dyDescent="0.25">
      <c r="C1670" s="12"/>
    </row>
    <row r="1671" spans="3:3" x14ac:dyDescent="0.25">
      <c r="C1671" s="12"/>
    </row>
    <row r="1672" spans="3:3" x14ac:dyDescent="0.25">
      <c r="C1672" s="12"/>
    </row>
    <row r="1673" spans="3:3" x14ac:dyDescent="0.25">
      <c r="C1673" s="12"/>
    </row>
    <row r="1674" spans="3:3" x14ac:dyDescent="0.25">
      <c r="C1674" s="12"/>
    </row>
    <row r="1675" spans="3:3" x14ac:dyDescent="0.25">
      <c r="C1675" s="12"/>
    </row>
    <row r="1676" spans="3:3" x14ac:dyDescent="0.25">
      <c r="C1676" s="12"/>
    </row>
    <row r="1677" spans="3:3" x14ac:dyDescent="0.25">
      <c r="C1677" s="12"/>
    </row>
    <row r="1678" spans="3:3" x14ac:dyDescent="0.25">
      <c r="C1678" s="12"/>
    </row>
    <row r="1679" spans="3:3" x14ac:dyDescent="0.25">
      <c r="C1679" s="12"/>
    </row>
    <row r="1680" spans="3:3" x14ac:dyDescent="0.25">
      <c r="C1680" s="12"/>
    </row>
    <row r="1681" spans="3:3" x14ac:dyDescent="0.25">
      <c r="C1681" s="12"/>
    </row>
    <row r="1682" spans="3:3" x14ac:dyDescent="0.25">
      <c r="C1682" s="12"/>
    </row>
    <row r="1683" spans="3:3" x14ac:dyDescent="0.25">
      <c r="C1683" s="12"/>
    </row>
    <row r="1684" spans="3:3" x14ac:dyDescent="0.25">
      <c r="C1684" s="12"/>
    </row>
    <row r="1685" spans="3:3" x14ac:dyDescent="0.25">
      <c r="C1685" s="12"/>
    </row>
    <row r="1686" spans="3:3" x14ac:dyDescent="0.25">
      <c r="C1686" s="12"/>
    </row>
    <row r="1687" spans="3:3" x14ac:dyDescent="0.25">
      <c r="C1687" s="12"/>
    </row>
    <row r="1688" spans="3:3" x14ac:dyDescent="0.25">
      <c r="C1688" s="12"/>
    </row>
    <row r="1689" spans="3:3" x14ac:dyDescent="0.25">
      <c r="C1689" s="12"/>
    </row>
    <row r="1690" spans="3:3" x14ac:dyDescent="0.25">
      <c r="C1690" s="12"/>
    </row>
    <row r="1691" spans="3:3" x14ac:dyDescent="0.25">
      <c r="C1691" s="12"/>
    </row>
    <row r="1692" spans="3:3" x14ac:dyDescent="0.25">
      <c r="C1692" s="12"/>
    </row>
    <row r="1693" spans="3:3" x14ac:dyDescent="0.25">
      <c r="C1693" s="12"/>
    </row>
    <row r="1694" spans="3:3" x14ac:dyDescent="0.25">
      <c r="C1694" s="12"/>
    </row>
    <row r="1695" spans="3:3" x14ac:dyDescent="0.25">
      <c r="C1695" s="12"/>
    </row>
    <row r="1696" spans="3:3" x14ac:dyDescent="0.25">
      <c r="C1696" s="12"/>
    </row>
    <row r="1697" spans="3:3" x14ac:dyDescent="0.25">
      <c r="C1697" s="12"/>
    </row>
    <row r="1698" spans="3:3" x14ac:dyDescent="0.25">
      <c r="C1698" s="12"/>
    </row>
    <row r="1699" spans="3:3" x14ac:dyDescent="0.25">
      <c r="C1699" s="12"/>
    </row>
    <row r="1700" spans="3:3" x14ac:dyDescent="0.25">
      <c r="C1700" s="12"/>
    </row>
    <row r="1701" spans="3:3" x14ac:dyDescent="0.25">
      <c r="C1701" s="12"/>
    </row>
    <row r="1702" spans="3:3" x14ac:dyDescent="0.25">
      <c r="C1702" s="12"/>
    </row>
    <row r="1703" spans="3:3" x14ac:dyDescent="0.25">
      <c r="C1703" s="12"/>
    </row>
    <row r="1704" spans="3:3" x14ac:dyDescent="0.25">
      <c r="C1704" s="12"/>
    </row>
    <row r="1705" spans="3:3" x14ac:dyDescent="0.25">
      <c r="C1705" s="12"/>
    </row>
    <row r="1706" spans="3:3" x14ac:dyDescent="0.25">
      <c r="C1706" s="12"/>
    </row>
    <row r="1707" spans="3:3" x14ac:dyDescent="0.25">
      <c r="C1707" s="12"/>
    </row>
    <row r="1708" spans="3:3" x14ac:dyDescent="0.25">
      <c r="C1708" s="12"/>
    </row>
    <row r="1709" spans="3:3" x14ac:dyDescent="0.25">
      <c r="C1709" s="12"/>
    </row>
    <row r="1710" spans="3:3" x14ac:dyDescent="0.25">
      <c r="C1710" s="12"/>
    </row>
    <row r="1711" spans="3:3" x14ac:dyDescent="0.25">
      <c r="C1711" s="12"/>
    </row>
    <row r="1712" spans="3:3" x14ac:dyDescent="0.25">
      <c r="C1712" s="12"/>
    </row>
    <row r="1713" spans="3:3" x14ac:dyDescent="0.25">
      <c r="C1713" s="12"/>
    </row>
    <row r="1714" spans="3:3" x14ac:dyDescent="0.25">
      <c r="C1714" s="12"/>
    </row>
    <row r="1715" spans="3:3" x14ac:dyDescent="0.25">
      <c r="C1715" s="12"/>
    </row>
    <row r="1716" spans="3:3" x14ac:dyDescent="0.25">
      <c r="C1716" s="12"/>
    </row>
    <row r="1717" spans="3:3" x14ac:dyDescent="0.25">
      <c r="C1717" s="12"/>
    </row>
    <row r="1718" spans="3:3" x14ac:dyDescent="0.25">
      <c r="C1718" s="12"/>
    </row>
    <row r="1719" spans="3:3" x14ac:dyDescent="0.25">
      <c r="C1719" s="12"/>
    </row>
    <row r="1720" spans="3:3" x14ac:dyDescent="0.25">
      <c r="C1720" s="12"/>
    </row>
    <row r="1721" spans="3:3" x14ac:dyDescent="0.25">
      <c r="C1721" s="12"/>
    </row>
    <row r="1722" spans="3:3" x14ac:dyDescent="0.25">
      <c r="C1722" s="12"/>
    </row>
    <row r="1723" spans="3:3" x14ac:dyDescent="0.25">
      <c r="C1723" s="12"/>
    </row>
    <row r="1724" spans="3:3" x14ac:dyDescent="0.25">
      <c r="C1724" s="12"/>
    </row>
    <row r="1725" spans="3:3" x14ac:dyDescent="0.25">
      <c r="C1725" s="12"/>
    </row>
    <row r="1726" spans="3:3" x14ac:dyDescent="0.25">
      <c r="C1726" s="12"/>
    </row>
    <row r="1727" spans="3:3" x14ac:dyDescent="0.25">
      <c r="C1727" s="12"/>
    </row>
    <row r="1728" spans="3:3" x14ac:dyDescent="0.25">
      <c r="C1728" s="12"/>
    </row>
    <row r="1729" spans="3:21" x14ac:dyDescent="0.25">
      <c r="C1729" s="12"/>
    </row>
    <row r="1730" spans="3:21" x14ac:dyDescent="0.25">
      <c r="C1730" s="12"/>
    </row>
    <row r="1731" spans="3:21" x14ac:dyDescent="0.25">
      <c r="C1731" s="12"/>
    </row>
    <row r="1732" spans="3:21" x14ac:dyDescent="0.25">
      <c r="C1732" s="12"/>
      <c r="O1732"/>
      <c r="P1732"/>
      <c r="Q1732"/>
      <c r="R1732"/>
      <c r="S1732"/>
      <c r="T1732"/>
      <c r="U1732"/>
    </row>
    <row r="1733" spans="3:21" x14ac:dyDescent="0.25">
      <c r="C1733" s="12"/>
    </row>
    <row r="1734" spans="3:21" x14ac:dyDescent="0.25">
      <c r="C1734" s="12"/>
    </row>
    <row r="1735" spans="3:21" x14ac:dyDescent="0.25">
      <c r="C1735" s="12"/>
    </row>
    <row r="1736" spans="3:21" x14ac:dyDescent="0.25">
      <c r="C1736" s="12"/>
    </row>
    <row r="1737" spans="3:21" x14ac:dyDescent="0.25">
      <c r="C1737" s="12"/>
    </row>
    <row r="1738" spans="3:21" x14ac:dyDescent="0.25">
      <c r="C1738" s="12"/>
    </row>
    <row r="1739" spans="3:21" x14ac:dyDescent="0.25">
      <c r="C1739" s="12"/>
      <c r="O1739"/>
      <c r="P1739"/>
      <c r="Q1739"/>
      <c r="R1739"/>
      <c r="S1739"/>
      <c r="T1739"/>
      <c r="U1739"/>
    </row>
    <row r="1740" spans="3:21" x14ac:dyDescent="0.25">
      <c r="C1740" s="12"/>
    </row>
    <row r="1741" spans="3:21" x14ac:dyDescent="0.25">
      <c r="C1741" s="12"/>
    </row>
    <row r="1742" spans="3:21" x14ac:dyDescent="0.25">
      <c r="C1742" s="12"/>
    </row>
    <row r="1743" spans="3:21" x14ac:dyDescent="0.25">
      <c r="C1743" s="12"/>
    </row>
    <row r="1744" spans="3:21" x14ac:dyDescent="0.25">
      <c r="C1744" s="12"/>
    </row>
    <row r="1745" spans="3:3" x14ac:dyDescent="0.25">
      <c r="C1745" s="12"/>
    </row>
    <row r="1746" spans="3:3" x14ac:dyDescent="0.25">
      <c r="C1746" s="12"/>
    </row>
    <row r="1747" spans="3:3" x14ac:dyDescent="0.25">
      <c r="C1747" s="12"/>
    </row>
    <row r="1748" spans="3:3" x14ac:dyDescent="0.25">
      <c r="C1748" s="12"/>
    </row>
    <row r="1749" spans="3:3" x14ac:dyDescent="0.25">
      <c r="C1749" s="12"/>
    </row>
    <row r="1750" spans="3:3" x14ac:dyDescent="0.25">
      <c r="C1750" s="12"/>
    </row>
    <row r="1751" spans="3:3" x14ac:dyDescent="0.25">
      <c r="C1751" s="12"/>
    </row>
    <row r="1752" spans="3:3" x14ac:dyDescent="0.25">
      <c r="C1752" s="12"/>
    </row>
    <row r="1753" spans="3:3" x14ac:dyDescent="0.25">
      <c r="C1753" s="12"/>
    </row>
    <row r="1754" spans="3:3" x14ac:dyDescent="0.25">
      <c r="C1754" s="12"/>
    </row>
    <row r="1755" spans="3:3" x14ac:dyDescent="0.25">
      <c r="C1755" s="12"/>
    </row>
    <row r="1756" spans="3:3" x14ac:dyDescent="0.25">
      <c r="C1756" s="12"/>
    </row>
    <row r="1757" spans="3:3" x14ac:dyDescent="0.25">
      <c r="C1757" s="12"/>
    </row>
    <row r="1758" spans="3:3" x14ac:dyDescent="0.25">
      <c r="C1758" s="12"/>
    </row>
    <row r="1759" spans="3:3" x14ac:dyDescent="0.25">
      <c r="C1759" s="12"/>
    </row>
    <row r="1760" spans="3:3" x14ac:dyDescent="0.25">
      <c r="C1760" s="12"/>
    </row>
    <row r="1761" spans="3:21" x14ac:dyDescent="0.25">
      <c r="C1761" s="12"/>
    </row>
    <row r="1762" spans="3:21" x14ac:dyDescent="0.25">
      <c r="C1762" s="12"/>
    </row>
    <row r="1763" spans="3:21" x14ac:dyDescent="0.25">
      <c r="C1763" s="12"/>
    </row>
    <row r="1764" spans="3:21" x14ac:dyDescent="0.25">
      <c r="C1764" s="12"/>
    </row>
    <row r="1765" spans="3:21" x14ac:dyDescent="0.25">
      <c r="C1765" s="12"/>
    </row>
    <row r="1766" spans="3:21" x14ac:dyDescent="0.25">
      <c r="C1766" s="12"/>
    </row>
    <row r="1767" spans="3:21" x14ac:dyDescent="0.25">
      <c r="C1767" s="12"/>
    </row>
    <row r="1768" spans="3:21" x14ac:dyDescent="0.25">
      <c r="C1768" s="12"/>
    </row>
    <row r="1769" spans="3:21" x14ac:dyDescent="0.25">
      <c r="C1769" s="12"/>
    </row>
    <row r="1770" spans="3:21" x14ac:dyDescent="0.25">
      <c r="C1770" s="12"/>
    </row>
    <row r="1771" spans="3:21" x14ac:dyDescent="0.25">
      <c r="C1771" s="12"/>
    </row>
    <row r="1772" spans="3:21" x14ac:dyDescent="0.25">
      <c r="C1772" s="12"/>
    </row>
    <row r="1773" spans="3:21" x14ac:dyDescent="0.25">
      <c r="C1773" s="12"/>
    </row>
    <row r="1774" spans="3:21" x14ac:dyDescent="0.25">
      <c r="C1774" s="12"/>
    </row>
    <row r="1775" spans="3:21" x14ac:dyDescent="0.25">
      <c r="C1775" s="12"/>
      <c r="O1775"/>
      <c r="P1775"/>
      <c r="Q1775"/>
      <c r="R1775"/>
      <c r="S1775"/>
      <c r="T1775"/>
      <c r="U1775"/>
    </row>
    <row r="1776" spans="3:21" x14ac:dyDescent="0.25">
      <c r="C1776" s="12"/>
    </row>
    <row r="1777" spans="3:21" x14ac:dyDescent="0.25">
      <c r="C1777" s="12"/>
    </row>
    <row r="1778" spans="3:21" x14ac:dyDescent="0.25">
      <c r="C1778" s="12"/>
    </row>
    <row r="1779" spans="3:21" x14ac:dyDescent="0.25">
      <c r="C1779" s="12"/>
    </row>
    <row r="1780" spans="3:21" x14ac:dyDescent="0.25">
      <c r="C1780" s="12"/>
    </row>
    <row r="1781" spans="3:21" x14ac:dyDescent="0.25">
      <c r="C1781" s="12"/>
    </row>
    <row r="1782" spans="3:21" x14ac:dyDescent="0.25">
      <c r="C1782" s="12"/>
    </row>
    <row r="1783" spans="3:21" x14ac:dyDescent="0.25">
      <c r="C1783" s="12"/>
    </row>
    <row r="1784" spans="3:21" x14ac:dyDescent="0.25">
      <c r="C1784" s="12"/>
    </row>
    <row r="1785" spans="3:21" x14ac:dyDescent="0.25">
      <c r="C1785" s="12"/>
    </row>
    <row r="1786" spans="3:21" x14ac:dyDescent="0.25">
      <c r="C1786" s="12"/>
    </row>
    <row r="1787" spans="3:21" x14ac:dyDescent="0.25">
      <c r="C1787" s="12"/>
    </row>
    <row r="1788" spans="3:21" x14ac:dyDescent="0.25">
      <c r="C1788" s="12"/>
    </row>
    <row r="1789" spans="3:21" x14ac:dyDescent="0.25">
      <c r="C1789" s="12"/>
      <c r="O1789"/>
      <c r="P1789"/>
      <c r="Q1789"/>
      <c r="R1789"/>
      <c r="S1789"/>
      <c r="T1789"/>
      <c r="U1789"/>
    </row>
    <row r="1790" spans="3:21" x14ac:dyDescent="0.25">
      <c r="C1790" s="12"/>
    </row>
    <row r="1791" spans="3:21" x14ac:dyDescent="0.25">
      <c r="C1791" s="12"/>
    </row>
    <row r="1792" spans="3:21" x14ac:dyDescent="0.25">
      <c r="C1792" s="12"/>
    </row>
    <row r="1793" spans="3:21" x14ac:dyDescent="0.25">
      <c r="C1793" s="12"/>
    </row>
    <row r="1794" spans="3:21" x14ac:dyDescent="0.25">
      <c r="C1794" s="12"/>
    </row>
    <row r="1795" spans="3:21" x14ac:dyDescent="0.25">
      <c r="C1795" s="12"/>
    </row>
    <row r="1796" spans="3:21" x14ac:dyDescent="0.25">
      <c r="C1796" s="12"/>
    </row>
    <row r="1797" spans="3:21" x14ac:dyDescent="0.25">
      <c r="C1797" s="12"/>
    </row>
    <row r="1798" spans="3:21" x14ac:dyDescent="0.25">
      <c r="C1798" s="12"/>
    </row>
    <row r="1799" spans="3:21" x14ac:dyDescent="0.25">
      <c r="C1799" s="12"/>
    </row>
    <row r="1800" spans="3:21" x14ac:dyDescent="0.25">
      <c r="C1800" s="12"/>
      <c r="O1800"/>
      <c r="P1800"/>
      <c r="Q1800"/>
      <c r="R1800"/>
      <c r="S1800"/>
      <c r="T1800"/>
      <c r="U1800"/>
    </row>
    <row r="1801" spans="3:21" x14ac:dyDescent="0.25">
      <c r="C1801" s="12"/>
    </row>
    <row r="1802" spans="3:21" x14ac:dyDescent="0.25">
      <c r="C1802" s="12"/>
    </row>
    <row r="1803" spans="3:21" x14ac:dyDescent="0.25">
      <c r="C1803" s="12"/>
    </row>
    <row r="1804" spans="3:21" x14ac:dyDescent="0.25">
      <c r="C1804" s="12"/>
    </row>
    <row r="1805" spans="3:21" x14ac:dyDescent="0.25">
      <c r="C1805" s="12"/>
    </row>
    <row r="1806" spans="3:21" x14ac:dyDescent="0.25">
      <c r="C1806" s="12"/>
    </row>
    <row r="1807" spans="3:21" x14ac:dyDescent="0.25">
      <c r="C1807" s="12"/>
    </row>
    <row r="1808" spans="3:21" x14ac:dyDescent="0.25">
      <c r="C1808" s="12"/>
    </row>
    <row r="1809" spans="3:21" x14ac:dyDescent="0.25">
      <c r="C1809" s="12"/>
      <c r="O1809"/>
      <c r="P1809"/>
      <c r="Q1809"/>
      <c r="R1809"/>
      <c r="S1809"/>
      <c r="T1809"/>
      <c r="U1809"/>
    </row>
    <row r="1810" spans="3:21" x14ac:dyDescent="0.25">
      <c r="C1810" s="12"/>
    </row>
    <row r="1811" spans="3:21" x14ac:dyDescent="0.25">
      <c r="C1811" s="12"/>
    </row>
    <row r="1812" spans="3:21" x14ac:dyDescent="0.25">
      <c r="C1812" s="12"/>
    </row>
    <row r="1813" spans="3:21" x14ac:dyDescent="0.25">
      <c r="C1813" s="12"/>
    </row>
    <row r="1814" spans="3:21" x14ac:dyDescent="0.25">
      <c r="C1814" s="12"/>
    </row>
    <row r="1815" spans="3:21" x14ac:dyDescent="0.25">
      <c r="C1815" s="12"/>
    </row>
    <row r="1816" spans="3:21" x14ac:dyDescent="0.25">
      <c r="C1816" s="12"/>
    </row>
    <row r="1817" spans="3:21" x14ac:dyDescent="0.25">
      <c r="C1817" s="12"/>
    </row>
    <row r="1818" spans="3:21" x14ac:dyDescent="0.25">
      <c r="C1818" s="12"/>
    </row>
    <row r="1819" spans="3:21" x14ac:dyDescent="0.25">
      <c r="C1819" s="12"/>
      <c r="O1819"/>
      <c r="P1819"/>
      <c r="Q1819"/>
      <c r="R1819"/>
      <c r="S1819"/>
      <c r="T1819"/>
      <c r="U1819"/>
    </row>
    <row r="1820" spans="3:21" x14ac:dyDescent="0.25">
      <c r="C1820" s="12"/>
    </row>
    <row r="1821" spans="3:21" x14ac:dyDescent="0.25">
      <c r="C1821" s="12"/>
    </row>
    <row r="1822" spans="3:21" x14ac:dyDescent="0.25">
      <c r="C1822" s="12"/>
    </row>
    <row r="1823" spans="3:21" x14ac:dyDescent="0.25">
      <c r="C1823" s="12"/>
    </row>
    <row r="1824" spans="3:21" x14ac:dyDescent="0.25">
      <c r="C1824" s="12"/>
    </row>
    <row r="1825" spans="3:3" x14ac:dyDescent="0.25">
      <c r="C1825" s="12"/>
    </row>
    <row r="1826" spans="3:3" x14ac:dyDescent="0.25">
      <c r="C1826" s="12"/>
    </row>
    <row r="1827" spans="3:3" x14ac:dyDescent="0.25">
      <c r="C1827" s="12"/>
    </row>
    <row r="1828" spans="3:3" x14ac:dyDescent="0.25">
      <c r="C1828" s="12"/>
    </row>
    <row r="1829" spans="3:3" x14ac:dyDescent="0.25">
      <c r="C1829" s="12"/>
    </row>
    <row r="1830" spans="3:3" x14ac:dyDescent="0.25">
      <c r="C1830" s="12"/>
    </row>
    <row r="1831" spans="3:3" x14ac:dyDescent="0.25">
      <c r="C1831" s="12"/>
    </row>
    <row r="1832" spans="3:3" x14ac:dyDescent="0.25">
      <c r="C1832" s="12"/>
    </row>
    <row r="1833" spans="3:3" x14ac:dyDescent="0.25">
      <c r="C1833" s="12"/>
    </row>
    <row r="1834" spans="3:3" x14ac:dyDescent="0.25">
      <c r="C1834" s="12"/>
    </row>
    <row r="1835" spans="3:3" x14ac:dyDescent="0.25">
      <c r="C1835" s="12"/>
    </row>
    <row r="1836" spans="3:3" x14ac:dyDescent="0.25">
      <c r="C1836" s="12"/>
    </row>
    <row r="1837" spans="3:3" x14ac:dyDescent="0.25">
      <c r="C1837" s="12"/>
    </row>
    <row r="1838" spans="3:3" x14ac:dyDescent="0.25">
      <c r="C1838" s="12"/>
    </row>
    <row r="1839" spans="3:3" x14ac:dyDescent="0.25">
      <c r="C1839" s="12"/>
    </row>
    <row r="1840" spans="3:3" x14ac:dyDescent="0.25">
      <c r="C1840" s="12"/>
    </row>
    <row r="1841" spans="3:3" x14ac:dyDescent="0.25">
      <c r="C1841" s="12"/>
    </row>
    <row r="1842" spans="3:3" x14ac:dyDescent="0.25">
      <c r="C1842" s="12"/>
    </row>
    <row r="1843" spans="3:3" x14ac:dyDescent="0.25">
      <c r="C1843" s="12"/>
    </row>
    <row r="1844" spans="3:3" x14ac:dyDescent="0.25">
      <c r="C1844" s="12"/>
    </row>
    <row r="1845" spans="3:3" x14ac:dyDescent="0.25">
      <c r="C1845" s="12"/>
    </row>
    <row r="1846" spans="3:3" x14ac:dyDescent="0.25">
      <c r="C1846" s="12"/>
    </row>
    <row r="1847" spans="3:3" x14ac:dyDescent="0.25">
      <c r="C1847" s="12"/>
    </row>
    <row r="1848" spans="3:3" x14ac:dyDescent="0.25">
      <c r="C1848" s="12"/>
    </row>
    <row r="1849" spans="3:3" x14ac:dyDescent="0.25">
      <c r="C1849" s="12"/>
    </row>
    <row r="1850" spans="3:3" x14ac:dyDescent="0.25">
      <c r="C1850" s="12"/>
    </row>
    <row r="1851" spans="3:3" x14ac:dyDescent="0.25">
      <c r="C1851" s="12"/>
    </row>
    <row r="1852" spans="3:3" x14ac:dyDescent="0.25">
      <c r="C1852" s="12"/>
    </row>
    <row r="1853" spans="3:3" x14ac:dyDescent="0.25">
      <c r="C1853" s="12"/>
    </row>
    <row r="1854" spans="3:3" x14ac:dyDescent="0.25">
      <c r="C1854" s="12"/>
    </row>
    <row r="1855" spans="3:3" x14ac:dyDescent="0.25">
      <c r="C1855" s="12"/>
    </row>
    <row r="1856" spans="3:3" x14ac:dyDescent="0.25">
      <c r="C1856" s="12"/>
    </row>
    <row r="1857" spans="3:3" x14ac:dyDescent="0.25">
      <c r="C1857" s="12"/>
    </row>
    <row r="1858" spans="3:3" x14ac:dyDescent="0.25">
      <c r="C1858" s="12"/>
    </row>
    <row r="1859" spans="3:3" x14ac:dyDescent="0.25">
      <c r="C1859" s="12"/>
    </row>
    <row r="1860" spans="3:3" x14ac:dyDescent="0.25">
      <c r="C1860" s="12"/>
    </row>
    <row r="1861" spans="3:3" x14ac:dyDescent="0.25">
      <c r="C1861" s="12"/>
    </row>
    <row r="1862" spans="3:3" x14ac:dyDescent="0.25">
      <c r="C1862" s="12"/>
    </row>
    <row r="1863" spans="3:3" x14ac:dyDescent="0.25">
      <c r="C1863" s="12"/>
    </row>
    <row r="1864" spans="3:3" x14ac:dyDescent="0.25">
      <c r="C1864" s="12"/>
    </row>
    <row r="1865" spans="3:3" x14ac:dyDescent="0.25">
      <c r="C1865" s="12"/>
    </row>
    <row r="1866" spans="3:3" x14ac:dyDescent="0.25">
      <c r="C1866" s="12"/>
    </row>
    <row r="1867" spans="3:3" x14ac:dyDescent="0.25">
      <c r="C1867" s="12"/>
    </row>
    <row r="1868" spans="3:3" x14ac:dyDescent="0.25">
      <c r="C1868" s="12"/>
    </row>
    <row r="1869" spans="3:3" x14ac:dyDescent="0.25">
      <c r="C1869" s="12"/>
    </row>
    <row r="1870" spans="3:3" x14ac:dyDescent="0.25">
      <c r="C1870" s="12"/>
    </row>
    <row r="1871" spans="3:3" x14ac:dyDescent="0.25">
      <c r="C1871" s="12"/>
    </row>
    <row r="1872" spans="3:3" x14ac:dyDescent="0.25">
      <c r="C1872" s="12"/>
    </row>
    <row r="1873" spans="3:3" x14ac:dyDescent="0.25">
      <c r="C1873" s="12"/>
    </row>
    <row r="1874" spans="3:3" x14ac:dyDescent="0.25">
      <c r="C1874" s="12"/>
    </row>
    <row r="1875" spans="3:3" x14ac:dyDescent="0.25">
      <c r="C1875" s="12"/>
    </row>
    <row r="1876" spans="3:3" x14ac:dyDescent="0.25">
      <c r="C1876" s="12"/>
    </row>
    <row r="1877" spans="3:3" x14ac:dyDescent="0.25">
      <c r="C1877" s="12"/>
    </row>
    <row r="1878" spans="3:3" x14ac:dyDescent="0.25">
      <c r="C1878" s="12"/>
    </row>
    <row r="1879" spans="3:3" x14ac:dyDescent="0.25">
      <c r="C1879" s="12"/>
    </row>
    <row r="1880" spans="3:3" x14ac:dyDescent="0.25">
      <c r="C1880" s="12"/>
    </row>
    <row r="1881" spans="3:3" x14ac:dyDescent="0.25">
      <c r="C1881" s="12"/>
    </row>
    <row r="1882" spans="3:3" x14ac:dyDescent="0.25">
      <c r="C1882" s="12"/>
    </row>
    <row r="1883" spans="3:3" x14ac:dyDescent="0.25">
      <c r="C1883" s="12"/>
    </row>
    <row r="1884" spans="3:3" x14ac:dyDescent="0.25">
      <c r="C1884" s="12"/>
    </row>
    <row r="1885" spans="3:3" x14ac:dyDescent="0.25">
      <c r="C1885" s="12"/>
    </row>
    <row r="1886" spans="3:3" x14ac:dyDescent="0.25">
      <c r="C1886" s="12"/>
    </row>
    <row r="1887" spans="3:3" x14ac:dyDescent="0.25">
      <c r="C1887" s="12"/>
    </row>
    <row r="1888" spans="3:3" x14ac:dyDescent="0.25">
      <c r="C1888" s="12"/>
    </row>
    <row r="1889" spans="3:3" x14ac:dyDescent="0.25">
      <c r="C1889" s="12"/>
    </row>
    <row r="1890" spans="3:3" x14ac:dyDescent="0.25">
      <c r="C1890" s="12"/>
    </row>
    <row r="1891" spans="3:3" x14ac:dyDescent="0.25">
      <c r="C1891" s="12"/>
    </row>
    <row r="1892" spans="3:3" x14ac:dyDescent="0.25">
      <c r="C1892" s="12"/>
    </row>
    <row r="1893" spans="3:3" x14ac:dyDescent="0.25">
      <c r="C1893" s="12"/>
    </row>
    <row r="1894" spans="3:3" x14ac:dyDescent="0.25">
      <c r="C1894" s="12"/>
    </row>
    <row r="1895" spans="3:3" x14ac:dyDescent="0.25">
      <c r="C1895" s="12"/>
    </row>
    <row r="1896" spans="3:3" x14ac:dyDescent="0.25">
      <c r="C1896" s="12"/>
    </row>
    <row r="1897" spans="3:3" x14ac:dyDescent="0.25">
      <c r="C1897" s="12"/>
    </row>
    <row r="1898" spans="3:3" x14ac:dyDescent="0.25">
      <c r="C1898" s="12"/>
    </row>
    <row r="1899" spans="3:3" x14ac:dyDescent="0.25">
      <c r="C1899" s="12"/>
    </row>
    <row r="1900" spans="3:3" x14ac:dyDescent="0.25">
      <c r="C1900" s="12"/>
    </row>
    <row r="1901" spans="3:3" x14ac:dyDescent="0.25">
      <c r="C1901" s="12"/>
    </row>
    <row r="1902" spans="3:3" x14ac:dyDescent="0.25">
      <c r="C1902" s="12"/>
    </row>
    <row r="1903" spans="3:3" x14ac:dyDescent="0.25">
      <c r="C1903" s="12"/>
    </row>
    <row r="1904" spans="3:3" x14ac:dyDescent="0.25">
      <c r="C1904" s="12"/>
    </row>
    <row r="1905" spans="3:3" x14ac:dyDescent="0.25">
      <c r="C1905" s="12"/>
    </row>
    <row r="1906" spans="3:3" x14ac:dyDescent="0.25">
      <c r="C1906" s="12"/>
    </row>
    <row r="1907" spans="3:3" x14ac:dyDescent="0.25">
      <c r="C1907" s="12"/>
    </row>
    <row r="1908" spans="3:3" x14ac:dyDescent="0.25">
      <c r="C1908" s="12"/>
    </row>
    <row r="1909" spans="3:3" x14ac:dyDescent="0.25">
      <c r="C1909" s="12"/>
    </row>
    <row r="1910" spans="3:3" x14ac:dyDescent="0.25">
      <c r="C1910" s="12"/>
    </row>
    <row r="1911" spans="3:3" x14ac:dyDescent="0.25">
      <c r="C1911" s="12"/>
    </row>
    <row r="1912" spans="3:3" x14ac:dyDescent="0.25">
      <c r="C1912" s="12"/>
    </row>
    <row r="1913" spans="3:3" x14ac:dyDescent="0.25">
      <c r="C1913" s="12"/>
    </row>
    <row r="1914" spans="3:3" x14ac:dyDescent="0.25">
      <c r="C1914" s="12"/>
    </row>
    <row r="1915" spans="3:3" x14ac:dyDescent="0.25">
      <c r="C1915" s="12"/>
    </row>
    <row r="1916" spans="3:3" x14ac:dyDescent="0.25">
      <c r="C1916" s="12"/>
    </row>
    <row r="1917" spans="3:3" x14ac:dyDescent="0.25">
      <c r="C1917" s="12"/>
    </row>
    <row r="1918" spans="3:3" x14ac:dyDescent="0.25">
      <c r="C1918" s="12"/>
    </row>
    <row r="1919" spans="3:3" x14ac:dyDescent="0.25">
      <c r="C1919" s="12"/>
    </row>
    <row r="1920" spans="3:3" x14ac:dyDescent="0.25">
      <c r="C1920" s="12"/>
    </row>
    <row r="1921" spans="3:3" x14ac:dyDescent="0.25">
      <c r="C1921" s="12"/>
    </row>
    <row r="1922" spans="3:3" x14ac:dyDescent="0.25">
      <c r="C1922" s="12"/>
    </row>
    <row r="1923" spans="3:3" x14ac:dyDescent="0.25">
      <c r="C1923" s="12"/>
    </row>
    <row r="1924" spans="3:3" x14ac:dyDescent="0.25">
      <c r="C1924" s="12"/>
    </row>
    <row r="1925" spans="3:3" x14ac:dyDescent="0.25">
      <c r="C1925" s="12"/>
    </row>
    <row r="1926" spans="3:3" x14ac:dyDescent="0.25">
      <c r="C1926" s="12"/>
    </row>
    <row r="1927" spans="3:3" x14ac:dyDescent="0.25">
      <c r="C1927" s="12"/>
    </row>
    <row r="1928" spans="3:3" x14ac:dyDescent="0.25">
      <c r="C1928" s="12"/>
    </row>
    <row r="1929" spans="3:3" x14ac:dyDescent="0.25">
      <c r="C1929" s="12"/>
    </row>
    <row r="1930" spans="3:3" x14ac:dyDescent="0.25">
      <c r="C1930" s="12"/>
    </row>
    <row r="1931" spans="3:3" x14ac:dyDescent="0.25">
      <c r="C1931" s="12"/>
    </row>
    <row r="1932" spans="3:3" x14ac:dyDescent="0.25">
      <c r="C1932" s="12"/>
    </row>
    <row r="1933" spans="3:3" x14ac:dyDescent="0.25">
      <c r="C1933" s="12"/>
    </row>
    <row r="1934" spans="3:3" x14ac:dyDescent="0.25">
      <c r="C1934" s="12"/>
    </row>
    <row r="1935" spans="3:3" x14ac:dyDescent="0.25">
      <c r="C1935" s="12"/>
    </row>
    <row r="1936" spans="3:3" x14ac:dyDescent="0.25">
      <c r="C1936" s="12"/>
    </row>
    <row r="1937" spans="3:3" x14ac:dyDescent="0.25">
      <c r="C1937" s="12"/>
    </row>
    <row r="1938" spans="3:3" x14ac:dyDescent="0.25">
      <c r="C1938" s="12"/>
    </row>
    <row r="1939" spans="3:3" x14ac:dyDescent="0.25">
      <c r="C1939" s="12"/>
    </row>
    <row r="1940" spans="3:3" x14ac:dyDescent="0.25">
      <c r="C1940" s="12"/>
    </row>
    <row r="1941" spans="3:3" x14ac:dyDescent="0.25">
      <c r="C1941" s="12"/>
    </row>
    <row r="1942" spans="3:3" x14ac:dyDescent="0.25">
      <c r="C1942" s="12"/>
    </row>
    <row r="1943" spans="3:3" x14ac:dyDescent="0.25">
      <c r="C1943" s="12"/>
    </row>
    <row r="1944" spans="3:3" x14ac:dyDescent="0.25">
      <c r="C1944" s="12"/>
    </row>
    <row r="1945" spans="3:3" x14ac:dyDescent="0.25">
      <c r="C1945" s="12"/>
    </row>
    <row r="1946" spans="3:3" x14ac:dyDescent="0.25">
      <c r="C1946" s="12"/>
    </row>
    <row r="1947" spans="3:3" x14ac:dyDescent="0.25">
      <c r="C1947" s="12"/>
    </row>
    <row r="1948" spans="3:3" x14ac:dyDescent="0.25">
      <c r="C1948" s="12"/>
    </row>
    <row r="1949" spans="3:3" x14ac:dyDescent="0.25">
      <c r="C1949" s="12"/>
    </row>
    <row r="1950" spans="3:3" x14ac:dyDescent="0.25">
      <c r="C1950" s="12"/>
    </row>
    <row r="1951" spans="3:3" x14ac:dyDescent="0.25">
      <c r="C1951" s="12"/>
    </row>
    <row r="1952" spans="3:3" x14ac:dyDescent="0.25">
      <c r="C1952" s="12"/>
    </row>
    <row r="1953" spans="3:3" x14ac:dyDescent="0.25">
      <c r="C1953" s="12"/>
    </row>
    <row r="1954" spans="3:3" x14ac:dyDescent="0.25">
      <c r="C1954" s="12"/>
    </row>
    <row r="1955" spans="3:3" x14ac:dyDescent="0.25">
      <c r="C1955" s="12"/>
    </row>
    <row r="1956" spans="3:3" x14ac:dyDescent="0.25">
      <c r="C1956" s="12"/>
    </row>
    <row r="1957" spans="3:3" x14ac:dyDescent="0.25">
      <c r="C1957" s="12"/>
    </row>
    <row r="1958" spans="3:3" x14ac:dyDescent="0.25">
      <c r="C1958" s="12"/>
    </row>
    <row r="1959" spans="3:3" x14ac:dyDescent="0.25">
      <c r="C1959" s="12"/>
    </row>
    <row r="1960" spans="3:3" x14ac:dyDescent="0.25">
      <c r="C1960" s="12"/>
    </row>
    <row r="1961" spans="3:3" x14ac:dyDescent="0.25">
      <c r="C1961" s="12"/>
    </row>
    <row r="1962" spans="3:3" x14ac:dyDescent="0.25">
      <c r="C1962" s="12"/>
    </row>
    <row r="1963" spans="3:3" x14ac:dyDescent="0.25">
      <c r="C1963" s="12"/>
    </row>
    <row r="1964" spans="3:3" x14ac:dyDescent="0.25">
      <c r="C1964" s="12"/>
    </row>
    <row r="1965" spans="3:3" x14ac:dyDescent="0.25">
      <c r="C1965" s="12"/>
    </row>
    <row r="1966" spans="3:3" x14ac:dyDescent="0.25">
      <c r="C1966" s="12"/>
    </row>
    <row r="1967" spans="3:3" x14ac:dyDescent="0.25">
      <c r="C1967" s="12"/>
    </row>
    <row r="1968" spans="3:3" x14ac:dyDescent="0.25">
      <c r="C1968" s="12"/>
    </row>
    <row r="1969" spans="3:3" x14ac:dyDescent="0.25">
      <c r="C1969" s="12"/>
    </row>
    <row r="1970" spans="3:3" x14ac:dyDescent="0.25">
      <c r="C1970" s="12"/>
    </row>
    <row r="1971" spans="3:3" x14ac:dyDescent="0.25">
      <c r="C1971" s="12"/>
    </row>
    <row r="1972" spans="3:3" x14ac:dyDescent="0.25">
      <c r="C1972" s="12"/>
    </row>
    <row r="1973" spans="3:3" x14ac:dyDescent="0.25">
      <c r="C1973" s="12"/>
    </row>
    <row r="1974" spans="3:3" x14ac:dyDescent="0.25">
      <c r="C1974" s="12"/>
    </row>
    <row r="1975" spans="3:3" x14ac:dyDescent="0.25">
      <c r="C1975" s="12"/>
    </row>
    <row r="1976" spans="3:3" x14ac:dyDescent="0.25">
      <c r="C1976" s="12"/>
    </row>
    <row r="1977" spans="3:3" x14ac:dyDescent="0.25">
      <c r="C1977" s="12"/>
    </row>
    <row r="1978" spans="3:3" x14ac:dyDescent="0.25">
      <c r="C1978" s="12"/>
    </row>
    <row r="1979" spans="3:3" x14ac:dyDescent="0.25">
      <c r="C1979" s="12"/>
    </row>
    <row r="1980" spans="3:3" x14ac:dyDescent="0.25">
      <c r="C1980" s="12"/>
    </row>
    <row r="1981" spans="3:3" x14ac:dyDescent="0.25">
      <c r="C1981" s="12"/>
    </row>
    <row r="1982" spans="3:3" x14ac:dyDescent="0.25">
      <c r="C1982" s="12"/>
    </row>
    <row r="1983" spans="3:3" x14ac:dyDescent="0.25">
      <c r="C1983" s="12"/>
    </row>
    <row r="1984" spans="3:3" x14ac:dyDescent="0.25">
      <c r="C1984" s="12"/>
    </row>
    <row r="1985" spans="3:3" x14ac:dyDescent="0.25">
      <c r="C1985" s="12"/>
    </row>
    <row r="1986" spans="3:3" x14ac:dyDescent="0.25">
      <c r="C1986" s="12"/>
    </row>
    <row r="1987" spans="3:3" x14ac:dyDescent="0.25">
      <c r="C1987" s="12"/>
    </row>
    <row r="1988" spans="3:3" x14ac:dyDescent="0.25">
      <c r="C1988" s="12"/>
    </row>
    <row r="1989" spans="3:3" x14ac:dyDescent="0.25">
      <c r="C1989" s="12"/>
    </row>
    <row r="1990" spans="3:3" x14ac:dyDescent="0.25">
      <c r="C1990" s="12"/>
    </row>
    <row r="1991" spans="3:3" x14ac:dyDescent="0.25">
      <c r="C1991" s="12"/>
    </row>
    <row r="1992" spans="3:3" x14ac:dyDescent="0.25">
      <c r="C1992" s="12"/>
    </row>
    <row r="1993" spans="3:3" x14ac:dyDescent="0.25">
      <c r="C1993" s="12"/>
    </row>
    <row r="1994" spans="3:3" x14ac:dyDescent="0.25">
      <c r="C1994" s="12"/>
    </row>
    <row r="1995" spans="3:3" x14ac:dyDescent="0.25">
      <c r="C1995" s="12"/>
    </row>
    <row r="1996" spans="3:3" x14ac:dyDescent="0.25">
      <c r="C1996" s="12"/>
    </row>
    <row r="1997" spans="3:3" x14ac:dyDescent="0.25">
      <c r="C1997" s="12"/>
    </row>
    <row r="1998" spans="3:3" x14ac:dyDescent="0.25">
      <c r="C1998" s="12"/>
    </row>
    <row r="1999" spans="3:3" x14ac:dyDescent="0.25">
      <c r="C1999" s="12"/>
    </row>
    <row r="2000" spans="3:3" x14ac:dyDescent="0.25">
      <c r="C2000" s="12"/>
    </row>
    <row r="2001" spans="3:21" x14ac:dyDescent="0.25">
      <c r="C2001" s="12"/>
    </row>
    <row r="2002" spans="3:21" x14ac:dyDescent="0.25">
      <c r="C2002" s="12"/>
    </row>
    <row r="2003" spans="3:21" x14ac:dyDescent="0.25">
      <c r="C2003" s="12"/>
    </row>
    <row r="2004" spans="3:21" x14ac:dyDescent="0.25">
      <c r="C2004" s="12"/>
    </row>
    <row r="2005" spans="3:21" x14ac:dyDescent="0.25">
      <c r="C2005" s="12"/>
    </row>
    <row r="2006" spans="3:21" x14ac:dyDescent="0.25">
      <c r="C2006" s="12"/>
    </row>
    <row r="2007" spans="3:21" x14ac:dyDescent="0.25">
      <c r="C2007" s="12"/>
    </row>
    <row r="2008" spans="3:21" x14ac:dyDescent="0.25">
      <c r="C2008" s="12"/>
    </row>
    <row r="2009" spans="3:21" x14ac:dyDescent="0.25">
      <c r="C2009" s="12"/>
    </row>
    <row r="2010" spans="3:21" x14ac:dyDescent="0.25">
      <c r="C2010" s="12"/>
    </row>
    <row r="2011" spans="3:21" x14ac:dyDescent="0.25">
      <c r="C2011" s="12"/>
    </row>
    <row r="2012" spans="3:21" x14ac:dyDescent="0.25">
      <c r="C2012" s="12"/>
    </row>
    <row r="2013" spans="3:21" x14ac:dyDescent="0.25">
      <c r="C2013" s="12"/>
      <c r="O2013"/>
      <c r="P2013"/>
      <c r="Q2013"/>
      <c r="R2013"/>
      <c r="S2013"/>
      <c r="T2013"/>
      <c r="U2013"/>
    </row>
    <row r="2014" spans="3:21" x14ac:dyDescent="0.25">
      <c r="C2014" s="12"/>
    </row>
    <row r="2015" spans="3:21" x14ac:dyDescent="0.25">
      <c r="C2015" s="12"/>
    </row>
    <row r="2016" spans="3:21" x14ac:dyDescent="0.25">
      <c r="C2016" s="12"/>
    </row>
    <row r="2017" spans="3:3" x14ac:dyDescent="0.25">
      <c r="C2017" s="12"/>
    </row>
    <row r="2018" spans="3:3" x14ac:dyDescent="0.25">
      <c r="C2018" s="12"/>
    </row>
    <row r="2019" spans="3:3" x14ac:dyDescent="0.25">
      <c r="C2019" s="12"/>
    </row>
    <row r="2020" spans="3:3" x14ac:dyDescent="0.25">
      <c r="C2020" s="12"/>
    </row>
    <row r="2021" spans="3:3" x14ac:dyDescent="0.25">
      <c r="C2021" s="12"/>
    </row>
    <row r="2022" spans="3:3" x14ac:dyDescent="0.25">
      <c r="C2022" s="12"/>
    </row>
    <row r="2023" spans="3:3" x14ac:dyDescent="0.25">
      <c r="C2023" s="12"/>
    </row>
    <row r="2024" spans="3:3" x14ac:dyDescent="0.25">
      <c r="C2024" s="12"/>
    </row>
    <row r="2025" spans="3:3" x14ac:dyDescent="0.25">
      <c r="C2025" s="12"/>
    </row>
    <row r="2026" spans="3:3" x14ac:dyDescent="0.25">
      <c r="C2026" s="12"/>
    </row>
    <row r="2027" spans="3:3" x14ac:dyDescent="0.25">
      <c r="C2027" s="12"/>
    </row>
    <row r="2028" spans="3:3" x14ac:dyDescent="0.25">
      <c r="C2028" s="12"/>
    </row>
    <row r="2029" spans="3:3" x14ac:dyDescent="0.25">
      <c r="C2029" s="12"/>
    </row>
    <row r="2030" spans="3:3" x14ac:dyDescent="0.25">
      <c r="C2030" s="12"/>
    </row>
    <row r="2031" spans="3:3" x14ac:dyDescent="0.25">
      <c r="C2031" s="12"/>
    </row>
    <row r="2032" spans="3:3" x14ac:dyDescent="0.25">
      <c r="C2032" s="12"/>
    </row>
    <row r="2033" spans="3:21" x14ac:dyDescent="0.25">
      <c r="C2033" s="12"/>
    </row>
    <row r="2034" spans="3:21" x14ac:dyDescent="0.25">
      <c r="C2034" s="12"/>
    </row>
    <row r="2035" spans="3:21" x14ac:dyDescent="0.25">
      <c r="C2035" s="12"/>
    </row>
    <row r="2036" spans="3:21" x14ac:dyDescent="0.25">
      <c r="C2036" s="12"/>
    </row>
    <row r="2037" spans="3:21" x14ac:dyDescent="0.25">
      <c r="C2037" s="12"/>
    </row>
    <row r="2038" spans="3:21" x14ac:dyDescent="0.25">
      <c r="C2038" s="12"/>
    </row>
    <row r="2039" spans="3:21" x14ac:dyDescent="0.25">
      <c r="C2039" s="12"/>
    </row>
    <row r="2040" spans="3:21" x14ac:dyDescent="0.25">
      <c r="C2040" s="12"/>
    </row>
    <row r="2041" spans="3:21" x14ac:dyDescent="0.25">
      <c r="C2041" s="12"/>
    </row>
    <row r="2042" spans="3:21" x14ac:dyDescent="0.25">
      <c r="C2042" s="12"/>
    </row>
    <row r="2043" spans="3:21" x14ac:dyDescent="0.25">
      <c r="C2043" s="12"/>
    </row>
    <row r="2044" spans="3:21" x14ac:dyDescent="0.25">
      <c r="C2044" s="12"/>
    </row>
    <row r="2045" spans="3:21" x14ac:dyDescent="0.25">
      <c r="C2045" s="12"/>
      <c r="O2045"/>
      <c r="P2045"/>
      <c r="Q2045"/>
      <c r="R2045"/>
      <c r="S2045"/>
      <c r="T2045"/>
      <c r="U2045"/>
    </row>
    <row r="2046" spans="3:21" x14ac:dyDescent="0.25">
      <c r="C2046" s="12"/>
    </row>
    <row r="2047" spans="3:21" x14ac:dyDescent="0.25">
      <c r="C2047" s="12"/>
    </row>
    <row r="2048" spans="3:21" x14ac:dyDescent="0.25">
      <c r="C2048" s="12"/>
    </row>
    <row r="2049" spans="3:21" x14ac:dyDescent="0.25">
      <c r="C2049" s="12"/>
    </row>
    <row r="2050" spans="3:21" x14ac:dyDescent="0.25">
      <c r="C2050" s="12"/>
    </row>
    <row r="2051" spans="3:21" x14ac:dyDescent="0.25">
      <c r="C2051" s="12"/>
    </row>
    <row r="2052" spans="3:21" x14ac:dyDescent="0.25">
      <c r="C2052" s="12"/>
    </row>
    <row r="2053" spans="3:21" x14ac:dyDescent="0.25">
      <c r="C2053" s="12"/>
    </row>
    <row r="2054" spans="3:21" x14ac:dyDescent="0.25">
      <c r="C2054" s="12"/>
    </row>
    <row r="2055" spans="3:21" x14ac:dyDescent="0.25">
      <c r="C2055" s="12"/>
    </row>
    <row r="2056" spans="3:21" x14ac:dyDescent="0.25">
      <c r="C2056" s="12"/>
    </row>
    <row r="2057" spans="3:21" x14ac:dyDescent="0.25">
      <c r="C2057" s="12"/>
    </row>
    <row r="2058" spans="3:21" x14ac:dyDescent="0.25">
      <c r="C2058" s="12"/>
    </row>
    <row r="2059" spans="3:21" x14ac:dyDescent="0.25">
      <c r="C2059" s="12"/>
    </row>
    <row r="2060" spans="3:21" x14ac:dyDescent="0.25">
      <c r="C2060" s="12"/>
    </row>
    <row r="2061" spans="3:21" x14ac:dyDescent="0.25">
      <c r="C2061" s="12"/>
    </row>
    <row r="2062" spans="3:21" x14ac:dyDescent="0.25">
      <c r="C2062" s="12"/>
    </row>
    <row r="2063" spans="3:21" x14ac:dyDescent="0.25">
      <c r="C2063" s="12"/>
    </row>
    <row r="2064" spans="3:21" x14ac:dyDescent="0.25">
      <c r="C2064" s="12"/>
      <c r="O2064"/>
      <c r="P2064"/>
      <c r="Q2064"/>
      <c r="R2064"/>
      <c r="S2064"/>
      <c r="T2064"/>
      <c r="U2064"/>
    </row>
    <row r="2065" spans="3:3" x14ac:dyDescent="0.25">
      <c r="C2065" s="12"/>
    </row>
    <row r="2066" spans="3:3" x14ac:dyDescent="0.25">
      <c r="C2066" s="12"/>
    </row>
    <row r="2067" spans="3:3" x14ac:dyDescent="0.25">
      <c r="C2067" s="12"/>
    </row>
    <row r="2068" spans="3:3" x14ac:dyDescent="0.25">
      <c r="C2068" s="12"/>
    </row>
    <row r="2069" spans="3:3" x14ac:dyDescent="0.25">
      <c r="C2069" s="12"/>
    </row>
    <row r="2070" spans="3:3" x14ac:dyDescent="0.25">
      <c r="C2070" s="12"/>
    </row>
    <row r="2071" spans="3:3" x14ac:dyDescent="0.25">
      <c r="C2071" s="12"/>
    </row>
    <row r="2072" spans="3:3" x14ac:dyDescent="0.25">
      <c r="C2072" s="12"/>
    </row>
    <row r="2073" spans="3:3" x14ac:dyDescent="0.25">
      <c r="C2073" s="12"/>
    </row>
    <row r="2074" spans="3:3" x14ac:dyDescent="0.25">
      <c r="C2074" s="12"/>
    </row>
    <row r="2075" spans="3:3" x14ac:dyDescent="0.25">
      <c r="C2075" s="12"/>
    </row>
    <row r="2076" spans="3:3" x14ac:dyDescent="0.25">
      <c r="C2076" s="12"/>
    </row>
    <row r="2077" spans="3:3" x14ac:dyDescent="0.25">
      <c r="C2077" s="12"/>
    </row>
    <row r="2078" spans="3:3" x14ac:dyDescent="0.25">
      <c r="C2078" s="12"/>
    </row>
    <row r="2079" spans="3:3" x14ac:dyDescent="0.25">
      <c r="C2079" s="12"/>
    </row>
    <row r="2080" spans="3:3" x14ac:dyDescent="0.25">
      <c r="C2080" s="12"/>
    </row>
    <row r="2081" spans="3:3" x14ac:dyDescent="0.25">
      <c r="C2081" s="12"/>
    </row>
    <row r="2082" spans="3:3" x14ac:dyDescent="0.25">
      <c r="C2082" s="12"/>
    </row>
    <row r="2083" spans="3:3" x14ac:dyDescent="0.25">
      <c r="C2083" s="12"/>
    </row>
    <row r="2084" spans="3:3" x14ac:dyDescent="0.25">
      <c r="C2084" s="12"/>
    </row>
    <row r="2085" spans="3:3" x14ac:dyDescent="0.25">
      <c r="C2085" s="12"/>
    </row>
    <row r="2086" spans="3:3" x14ac:dyDescent="0.25">
      <c r="C2086" s="12"/>
    </row>
    <row r="2087" spans="3:3" x14ac:dyDescent="0.25">
      <c r="C2087" s="12"/>
    </row>
    <row r="2088" spans="3:3" x14ac:dyDescent="0.25">
      <c r="C2088" s="12"/>
    </row>
    <row r="2089" spans="3:3" x14ac:dyDescent="0.25">
      <c r="C2089" s="12"/>
    </row>
    <row r="2090" spans="3:3" x14ac:dyDescent="0.25">
      <c r="C2090" s="12"/>
    </row>
    <row r="2091" spans="3:3" x14ac:dyDescent="0.25">
      <c r="C2091" s="12"/>
    </row>
    <row r="2092" spans="3:3" x14ac:dyDescent="0.25">
      <c r="C2092" s="12"/>
    </row>
    <row r="2093" spans="3:3" x14ac:dyDescent="0.25">
      <c r="C2093" s="12"/>
    </row>
    <row r="2094" spans="3:3" x14ac:dyDescent="0.25">
      <c r="C2094" s="12"/>
    </row>
    <row r="2095" spans="3:3" x14ac:dyDescent="0.25">
      <c r="C2095" s="12"/>
    </row>
    <row r="2096" spans="3:3" x14ac:dyDescent="0.25">
      <c r="C2096" s="12"/>
    </row>
    <row r="2097" spans="3:21" x14ac:dyDescent="0.25">
      <c r="C2097" s="12"/>
    </row>
    <row r="2098" spans="3:21" x14ac:dyDescent="0.25">
      <c r="C2098" s="12"/>
    </row>
    <row r="2099" spans="3:21" x14ac:dyDescent="0.25">
      <c r="C2099" s="12"/>
      <c r="O2099"/>
      <c r="P2099"/>
      <c r="Q2099"/>
      <c r="R2099"/>
      <c r="S2099"/>
      <c r="T2099"/>
      <c r="U2099"/>
    </row>
    <row r="2100" spans="3:21" x14ac:dyDescent="0.25">
      <c r="C2100" s="12"/>
    </row>
    <row r="2101" spans="3:21" x14ac:dyDescent="0.25">
      <c r="C2101" s="12"/>
    </row>
    <row r="2102" spans="3:21" x14ac:dyDescent="0.25">
      <c r="C2102" s="12"/>
    </row>
    <row r="2103" spans="3:21" x14ac:dyDescent="0.25">
      <c r="C2103" s="12"/>
    </row>
    <row r="2104" spans="3:21" x14ac:dyDescent="0.25">
      <c r="C2104" s="12"/>
    </row>
    <row r="2105" spans="3:21" x14ac:dyDescent="0.25">
      <c r="C2105" s="12"/>
    </row>
    <row r="2106" spans="3:21" x14ac:dyDescent="0.25">
      <c r="C2106" s="12"/>
    </row>
    <row r="2107" spans="3:21" x14ac:dyDescent="0.25">
      <c r="C2107" s="12"/>
    </row>
    <row r="2108" spans="3:21" x14ac:dyDescent="0.25">
      <c r="C2108" s="12"/>
    </row>
    <row r="2109" spans="3:21" x14ac:dyDescent="0.25">
      <c r="C2109" s="12"/>
    </row>
    <row r="2110" spans="3:21" x14ac:dyDescent="0.25">
      <c r="C2110" s="12"/>
    </row>
    <row r="2111" spans="3:21" x14ac:dyDescent="0.25">
      <c r="C2111" s="12"/>
    </row>
    <row r="2112" spans="3:21" x14ac:dyDescent="0.25">
      <c r="C2112" s="12"/>
    </row>
    <row r="2113" spans="3:3" x14ac:dyDescent="0.25">
      <c r="C2113" s="12"/>
    </row>
    <row r="2114" spans="3:3" x14ac:dyDescent="0.25">
      <c r="C2114" s="12"/>
    </row>
    <row r="2115" spans="3:3" x14ac:dyDescent="0.25">
      <c r="C2115" s="12"/>
    </row>
    <row r="2116" spans="3:3" x14ac:dyDescent="0.25">
      <c r="C2116" s="12"/>
    </row>
    <row r="2117" spans="3:3" x14ac:dyDescent="0.25">
      <c r="C2117" s="12"/>
    </row>
    <row r="2118" spans="3:3" x14ac:dyDescent="0.25">
      <c r="C2118" s="12"/>
    </row>
    <row r="2119" spans="3:3" x14ac:dyDescent="0.25">
      <c r="C2119" s="12"/>
    </row>
    <row r="2120" spans="3:3" x14ac:dyDescent="0.25">
      <c r="C2120" s="12"/>
    </row>
    <row r="2121" spans="3:3" x14ac:dyDescent="0.25">
      <c r="C2121" s="12"/>
    </row>
    <row r="2122" spans="3:3" x14ac:dyDescent="0.25">
      <c r="C2122" s="12"/>
    </row>
    <row r="2123" spans="3:3" x14ac:dyDescent="0.25">
      <c r="C2123" s="12"/>
    </row>
    <row r="2124" spans="3:3" x14ac:dyDescent="0.25">
      <c r="C2124" s="12"/>
    </row>
    <row r="2125" spans="3:3" x14ac:dyDescent="0.25">
      <c r="C2125" s="12"/>
    </row>
    <row r="2126" spans="3:3" x14ac:dyDescent="0.25">
      <c r="C2126" s="12"/>
    </row>
    <row r="2127" spans="3:3" x14ac:dyDescent="0.25">
      <c r="C2127" s="12"/>
    </row>
    <row r="2128" spans="3:3" x14ac:dyDescent="0.25">
      <c r="C2128" s="12"/>
    </row>
    <row r="2129" spans="3:3" x14ac:dyDescent="0.25">
      <c r="C2129" s="12"/>
    </row>
    <row r="2130" spans="3:3" x14ac:dyDescent="0.25">
      <c r="C2130" s="12"/>
    </row>
    <row r="2131" spans="3:3" x14ac:dyDescent="0.25">
      <c r="C2131" s="12"/>
    </row>
    <row r="2132" spans="3:3" x14ac:dyDescent="0.25">
      <c r="C2132" s="12"/>
    </row>
    <row r="2133" spans="3:3" x14ac:dyDescent="0.25">
      <c r="C2133" s="12"/>
    </row>
    <row r="2134" spans="3:3" x14ac:dyDescent="0.25">
      <c r="C2134" s="12"/>
    </row>
    <row r="2135" spans="3:3" x14ac:dyDescent="0.25">
      <c r="C2135" s="12"/>
    </row>
    <row r="2136" spans="3:3" x14ac:dyDescent="0.25">
      <c r="C2136" s="12"/>
    </row>
    <row r="2137" spans="3:3" x14ac:dyDescent="0.25">
      <c r="C2137" s="12"/>
    </row>
    <row r="2138" spans="3:3" x14ac:dyDescent="0.25">
      <c r="C2138" s="12"/>
    </row>
    <row r="2139" spans="3:3" x14ac:dyDescent="0.25">
      <c r="C2139" s="12"/>
    </row>
    <row r="2140" spans="3:3" x14ac:dyDescent="0.25">
      <c r="C2140" s="12"/>
    </row>
    <row r="2141" spans="3:3" x14ac:dyDescent="0.25">
      <c r="C2141" s="12"/>
    </row>
    <row r="2142" spans="3:3" x14ac:dyDescent="0.25">
      <c r="C2142" s="12"/>
    </row>
    <row r="2143" spans="3:3" x14ac:dyDescent="0.25">
      <c r="C2143" s="12"/>
    </row>
    <row r="2144" spans="3:3" x14ac:dyDescent="0.25">
      <c r="C2144" s="12"/>
    </row>
    <row r="2145" spans="3:3" x14ac:dyDescent="0.25">
      <c r="C2145" s="12"/>
    </row>
    <row r="2146" spans="3:3" x14ac:dyDescent="0.25">
      <c r="C2146" s="12"/>
    </row>
    <row r="2147" spans="3:3" x14ac:dyDescent="0.25">
      <c r="C2147" s="12"/>
    </row>
    <row r="2148" spans="3:3" x14ac:dyDescent="0.25">
      <c r="C2148" s="12"/>
    </row>
    <row r="2149" spans="3:3" x14ac:dyDescent="0.25">
      <c r="C2149" s="12"/>
    </row>
    <row r="2150" spans="3:3" x14ac:dyDescent="0.25">
      <c r="C2150" s="12"/>
    </row>
    <row r="2151" spans="3:3" x14ac:dyDescent="0.25">
      <c r="C2151" s="12"/>
    </row>
    <row r="2152" spans="3:3" x14ac:dyDescent="0.25">
      <c r="C2152" s="12"/>
    </row>
    <row r="2153" spans="3:3" x14ac:dyDescent="0.25">
      <c r="C2153" s="12"/>
    </row>
    <row r="2154" spans="3:3" x14ac:dyDescent="0.25">
      <c r="C2154" s="12"/>
    </row>
    <row r="2155" spans="3:3" x14ac:dyDescent="0.25">
      <c r="C2155" s="12"/>
    </row>
    <row r="2156" spans="3:3" x14ac:dyDescent="0.25">
      <c r="C2156" s="12"/>
    </row>
    <row r="2157" spans="3:3" x14ac:dyDescent="0.25">
      <c r="C2157" s="12"/>
    </row>
    <row r="2158" spans="3:3" x14ac:dyDescent="0.25">
      <c r="C2158" s="12"/>
    </row>
    <row r="2159" spans="3:3" x14ac:dyDescent="0.25">
      <c r="C2159" s="12"/>
    </row>
    <row r="2160" spans="3:3" x14ac:dyDescent="0.25">
      <c r="C2160" s="12"/>
    </row>
    <row r="2161" spans="3:21" x14ac:dyDescent="0.25">
      <c r="C2161" s="12"/>
    </row>
    <row r="2162" spans="3:21" x14ac:dyDescent="0.25">
      <c r="C2162" s="12"/>
    </row>
    <row r="2163" spans="3:21" x14ac:dyDescent="0.25">
      <c r="C2163" s="12"/>
      <c r="O2163"/>
      <c r="P2163"/>
      <c r="Q2163"/>
      <c r="R2163"/>
      <c r="S2163"/>
      <c r="T2163"/>
      <c r="U2163"/>
    </row>
    <row r="2164" spans="3:21" x14ac:dyDescent="0.25">
      <c r="C2164" s="12"/>
    </row>
    <row r="2165" spans="3:21" x14ac:dyDescent="0.25">
      <c r="C2165" s="12"/>
    </row>
    <row r="2166" spans="3:21" x14ac:dyDescent="0.25">
      <c r="C2166" s="12"/>
      <c r="O2166"/>
      <c r="P2166"/>
      <c r="Q2166"/>
      <c r="R2166"/>
      <c r="S2166"/>
      <c r="T2166"/>
      <c r="U2166"/>
    </row>
    <row r="2167" spans="3:21" x14ac:dyDescent="0.25">
      <c r="C2167" s="12"/>
    </row>
    <row r="2168" spans="3:21" x14ac:dyDescent="0.25">
      <c r="C2168" s="12"/>
    </row>
    <row r="2169" spans="3:21" x14ac:dyDescent="0.25">
      <c r="C2169" s="12"/>
      <c r="O2169"/>
      <c r="P2169"/>
      <c r="Q2169"/>
      <c r="R2169"/>
      <c r="S2169"/>
      <c r="T2169"/>
      <c r="U2169"/>
    </row>
    <row r="2170" spans="3:21" x14ac:dyDescent="0.25">
      <c r="C2170" s="12"/>
      <c r="O2170"/>
      <c r="P2170"/>
      <c r="Q2170"/>
      <c r="R2170"/>
      <c r="S2170"/>
      <c r="T2170"/>
      <c r="U2170"/>
    </row>
    <row r="2171" spans="3:21" x14ac:dyDescent="0.25">
      <c r="C2171" s="12"/>
    </row>
    <row r="2172" spans="3:21" x14ac:dyDescent="0.25">
      <c r="C2172" s="12"/>
    </row>
    <row r="2173" spans="3:21" x14ac:dyDescent="0.25">
      <c r="C2173" s="12"/>
    </row>
    <row r="2174" spans="3:21" x14ac:dyDescent="0.25">
      <c r="C2174" s="12"/>
    </row>
    <row r="2175" spans="3:21" x14ac:dyDescent="0.25">
      <c r="C2175" s="12"/>
    </row>
    <row r="2176" spans="3:21" x14ac:dyDescent="0.25">
      <c r="C2176" s="12"/>
    </row>
    <row r="2177" spans="3:21" x14ac:dyDescent="0.25">
      <c r="C2177" s="12"/>
    </row>
    <row r="2178" spans="3:21" x14ac:dyDescent="0.25">
      <c r="C2178" s="12"/>
    </row>
    <row r="2179" spans="3:21" x14ac:dyDescent="0.25">
      <c r="C2179" s="12"/>
    </row>
    <row r="2180" spans="3:21" x14ac:dyDescent="0.25">
      <c r="C2180" s="12"/>
    </row>
    <row r="2181" spans="3:21" x14ac:dyDescent="0.25">
      <c r="C2181" s="12"/>
    </row>
    <row r="2182" spans="3:21" x14ac:dyDescent="0.25">
      <c r="C2182" s="12"/>
    </row>
    <row r="2183" spans="3:21" x14ac:dyDescent="0.25">
      <c r="C2183" s="12"/>
    </row>
    <row r="2184" spans="3:21" x14ac:dyDescent="0.25">
      <c r="C2184" s="12"/>
    </row>
    <row r="2185" spans="3:21" x14ac:dyDescent="0.25">
      <c r="C2185" s="12"/>
    </row>
    <row r="2186" spans="3:21" x14ac:dyDescent="0.25">
      <c r="C2186" s="12"/>
    </row>
    <row r="2187" spans="3:21" x14ac:dyDescent="0.25">
      <c r="C2187" s="12"/>
    </row>
    <row r="2188" spans="3:21" x14ac:dyDescent="0.25">
      <c r="C2188" s="12"/>
      <c r="O2188"/>
      <c r="P2188"/>
      <c r="Q2188"/>
      <c r="R2188"/>
      <c r="S2188"/>
      <c r="T2188"/>
      <c r="U2188"/>
    </row>
    <row r="2189" spans="3:21" x14ac:dyDescent="0.25">
      <c r="C2189" s="12"/>
    </row>
    <row r="2190" spans="3:21" x14ac:dyDescent="0.25">
      <c r="C2190" s="12"/>
    </row>
    <row r="2191" spans="3:21" x14ac:dyDescent="0.25">
      <c r="C2191" s="12"/>
    </row>
    <row r="2192" spans="3:21" x14ac:dyDescent="0.25">
      <c r="C2192" s="12"/>
    </row>
    <row r="2193" spans="3:21" x14ac:dyDescent="0.25">
      <c r="C2193" s="12"/>
    </row>
    <row r="2194" spans="3:21" x14ac:dyDescent="0.25">
      <c r="C2194" s="12"/>
    </row>
    <row r="2195" spans="3:21" x14ac:dyDescent="0.25">
      <c r="C2195" s="12"/>
    </row>
    <row r="2196" spans="3:21" x14ac:dyDescent="0.25">
      <c r="C2196" s="12"/>
      <c r="O2196"/>
      <c r="P2196"/>
      <c r="Q2196"/>
      <c r="R2196"/>
      <c r="S2196"/>
      <c r="T2196"/>
      <c r="U2196"/>
    </row>
    <row r="2197" spans="3:21" x14ac:dyDescent="0.25">
      <c r="C2197" s="12"/>
    </row>
    <row r="2198" spans="3:21" x14ac:dyDescent="0.25">
      <c r="C2198" s="12"/>
      <c r="O2198"/>
      <c r="P2198"/>
      <c r="Q2198"/>
      <c r="R2198"/>
      <c r="S2198"/>
      <c r="T2198"/>
      <c r="U2198"/>
    </row>
    <row r="2199" spans="3:21" x14ac:dyDescent="0.25">
      <c r="C2199" s="12"/>
    </row>
    <row r="2200" spans="3:21" x14ac:dyDescent="0.25">
      <c r="C2200" s="12"/>
    </row>
    <row r="2201" spans="3:21" x14ac:dyDescent="0.25">
      <c r="C2201" s="12"/>
    </row>
    <row r="2202" spans="3:21" x14ac:dyDescent="0.25">
      <c r="C2202" s="12"/>
    </row>
    <row r="2203" spans="3:21" x14ac:dyDescent="0.25">
      <c r="C2203" s="12"/>
    </row>
    <row r="2204" spans="3:21" x14ac:dyDescent="0.25">
      <c r="C2204" s="12"/>
    </row>
    <row r="2205" spans="3:21" x14ac:dyDescent="0.25">
      <c r="C2205" s="12"/>
    </row>
    <row r="2206" spans="3:21" x14ac:dyDescent="0.25">
      <c r="C2206" s="12"/>
    </row>
    <row r="2207" spans="3:21" x14ac:dyDescent="0.25">
      <c r="C2207" s="12"/>
    </row>
    <row r="2208" spans="3:21" x14ac:dyDescent="0.25">
      <c r="C2208" s="12"/>
    </row>
    <row r="2209" spans="3:21" x14ac:dyDescent="0.25">
      <c r="C2209" s="12"/>
    </row>
    <row r="2210" spans="3:21" x14ac:dyDescent="0.25">
      <c r="C2210" s="12"/>
    </row>
    <row r="2211" spans="3:21" x14ac:dyDescent="0.25">
      <c r="C2211" s="12"/>
    </row>
    <row r="2212" spans="3:21" x14ac:dyDescent="0.25">
      <c r="C2212" s="12"/>
    </row>
    <row r="2213" spans="3:21" x14ac:dyDescent="0.25">
      <c r="C2213" s="12"/>
    </row>
    <row r="2214" spans="3:21" x14ac:dyDescent="0.25">
      <c r="C2214" s="12"/>
      <c r="O2214"/>
      <c r="P2214"/>
      <c r="Q2214"/>
      <c r="R2214"/>
      <c r="S2214"/>
      <c r="T2214"/>
      <c r="U2214"/>
    </row>
    <row r="2215" spans="3:21" x14ac:dyDescent="0.25">
      <c r="C2215" s="12"/>
    </row>
    <row r="2216" spans="3:21" x14ac:dyDescent="0.25">
      <c r="C2216" s="12"/>
    </row>
    <row r="2217" spans="3:21" x14ac:dyDescent="0.25">
      <c r="C2217" s="12"/>
    </row>
    <row r="2218" spans="3:21" x14ac:dyDescent="0.25">
      <c r="C2218" s="12"/>
    </row>
    <row r="2219" spans="3:21" x14ac:dyDescent="0.25">
      <c r="C2219" s="12"/>
    </row>
    <row r="2220" spans="3:21" x14ac:dyDescent="0.25">
      <c r="C2220" s="12"/>
    </row>
    <row r="2221" spans="3:21" x14ac:dyDescent="0.25">
      <c r="C2221" s="12"/>
    </row>
    <row r="2222" spans="3:21" x14ac:dyDescent="0.25">
      <c r="C2222" s="12"/>
    </row>
    <row r="2223" spans="3:21" x14ac:dyDescent="0.25">
      <c r="C2223" s="12"/>
    </row>
    <row r="2224" spans="3:21" x14ac:dyDescent="0.25">
      <c r="C2224" s="12"/>
    </row>
    <row r="2225" spans="3:21" x14ac:dyDescent="0.25">
      <c r="C2225" s="12"/>
    </row>
    <row r="2226" spans="3:21" x14ac:dyDescent="0.25">
      <c r="C2226" s="12"/>
    </row>
    <row r="2227" spans="3:21" x14ac:dyDescent="0.25">
      <c r="C2227" s="12"/>
    </row>
    <row r="2228" spans="3:21" x14ac:dyDescent="0.25">
      <c r="C2228" s="12"/>
    </row>
    <row r="2229" spans="3:21" x14ac:dyDescent="0.25">
      <c r="C2229" s="12"/>
    </row>
    <row r="2230" spans="3:21" x14ac:dyDescent="0.25">
      <c r="C2230" s="12"/>
    </row>
    <row r="2231" spans="3:21" x14ac:dyDescent="0.25">
      <c r="C2231" s="12"/>
    </row>
    <row r="2232" spans="3:21" x14ac:dyDescent="0.25">
      <c r="C2232" s="12"/>
    </row>
    <row r="2233" spans="3:21" x14ac:dyDescent="0.25">
      <c r="C2233" s="12"/>
    </row>
    <row r="2234" spans="3:21" x14ac:dyDescent="0.25">
      <c r="C2234" s="12"/>
    </row>
    <row r="2235" spans="3:21" x14ac:dyDescent="0.25">
      <c r="C2235" s="12"/>
    </row>
    <row r="2236" spans="3:21" x14ac:dyDescent="0.25">
      <c r="C2236" s="12"/>
    </row>
    <row r="2237" spans="3:21" x14ac:dyDescent="0.25">
      <c r="C2237" s="12"/>
    </row>
    <row r="2238" spans="3:21" x14ac:dyDescent="0.25">
      <c r="C2238" s="12"/>
    </row>
    <row r="2239" spans="3:21" x14ac:dyDescent="0.25">
      <c r="C2239" s="12"/>
    </row>
    <row r="2240" spans="3:21" x14ac:dyDescent="0.25">
      <c r="C2240" s="12"/>
      <c r="O2240"/>
      <c r="P2240"/>
      <c r="Q2240"/>
      <c r="R2240"/>
      <c r="S2240"/>
      <c r="T2240"/>
      <c r="U2240"/>
    </row>
    <row r="2241" spans="3:3" x14ac:dyDescent="0.25">
      <c r="C2241" s="12"/>
    </row>
    <row r="2242" spans="3:3" x14ac:dyDescent="0.25">
      <c r="C2242" s="12"/>
    </row>
    <row r="2243" spans="3:3" x14ac:dyDescent="0.25">
      <c r="C2243" s="12"/>
    </row>
    <row r="2244" spans="3:3" x14ac:dyDescent="0.25">
      <c r="C2244" s="12"/>
    </row>
    <row r="2245" spans="3:3" x14ac:dyDescent="0.25">
      <c r="C2245" s="12"/>
    </row>
    <row r="2246" spans="3:3" x14ac:dyDescent="0.25">
      <c r="C2246" s="12"/>
    </row>
    <row r="2247" spans="3:3" x14ac:dyDescent="0.25">
      <c r="C2247" s="12"/>
    </row>
    <row r="2248" spans="3:3" x14ac:dyDescent="0.25">
      <c r="C2248" s="12"/>
    </row>
    <row r="2249" spans="3:3" x14ac:dyDescent="0.25">
      <c r="C2249" s="12"/>
    </row>
    <row r="2250" spans="3:3" x14ac:dyDescent="0.25">
      <c r="C2250" s="12"/>
    </row>
    <row r="2251" spans="3:3" x14ac:dyDescent="0.25">
      <c r="C2251" s="12"/>
    </row>
    <row r="2252" spans="3:3" x14ac:dyDescent="0.25">
      <c r="C2252" s="12"/>
    </row>
    <row r="2253" spans="3:3" x14ac:dyDescent="0.25">
      <c r="C2253" s="12"/>
    </row>
    <row r="2254" spans="3:3" x14ac:dyDescent="0.25">
      <c r="C2254" s="12"/>
    </row>
    <row r="2255" spans="3:3" x14ac:dyDescent="0.25">
      <c r="C2255" s="12"/>
    </row>
    <row r="2256" spans="3:3" x14ac:dyDescent="0.25">
      <c r="C2256" s="12"/>
    </row>
    <row r="2257" spans="3:21" x14ac:dyDescent="0.25">
      <c r="C2257" s="12"/>
    </row>
    <row r="2258" spans="3:21" x14ac:dyDescent="0.25">
      <c r="C2258" s="12"/>
    </row>
    <row r="2259" spans="3:21" x14ac:dyDescent="0.25">
      <c r="C2259" s="12"/>
    </row>
    <row r="2260" spans="3:21" x14ac:dyDescent="0.25">
      <c r="C2260" s="12"/>
    </row>
    <row r="2261" spans="3:21" x14ac:dyDescent="0.25">
      <c r="C2261" s="12"/>
    </row>
    <row r="2262" spans="3:21" x14ac:dyDescent="0.25">
      <c r="C2262" s="12"/>
    </row>
    <row r="2263" spans="3:21" x14ac:dyDescent="0.25">
      <c r="C2263" s="12"/>
    </row>
    <row r="2264" spans="3:21" x14ac:dyDescent="0.25">
      <c r="C2264" s="12"/>
    </row>
    <row r="2265" spans="3:21" x14ac:dyDescent="0.25">
      <c r="C2265" s="12"/>
    </row>
    <row r="2266" spans="3:21" x14ac:dyDescent="0.25">
      <c r="C2266" s="12"/>
    </row>
    <row r="2267" spans="3:21" x14ac:dyDescent="0.25">
      <c r="C2267" s="12"/>
      <c r="O2267"/>
      <c r="P2267"/>
      <c r="Q2267"/>
      <c r="R2267"/>
      <c r="S2267"/>
      <c r="T2267"/>
      <c r="U2267"/>
    </row>
    <row r="2268" spans="3:21" x14ac:dyDescent="0.25">
      <c r="C2268" s="12"/>
      <c r="O2268"/>
      <c r="P2268"/>
      <c r="Q2268"/>
      <c r="R2268"/>
      <c r="S2268"/>
      <c r="T2268"/>
      <c r="U2268"/>
    </row>
    <row r="2269" spans="3:21" x14ac:dyDescent="0.25">
      <c r="C2269" s="12"/>
    </row>
    <row r="2270" spans="3:21" x14ac:dyDescent="0.25">
      <c r="C2270" s="12"/>
    </row>
    <row r="2271" spans="3:21" x14ac:dyDescent="0.25">
      <c r="C2271" s="12"/>
    </row>
    <row r="2272" spans="3:21" x14ac:dyDescent="0.25">
      <c r="C2272" s="12"/>
    </row>
    <row r="2273" spans="3:3" x14ac:dyDescent="0.25">
      <c r="C2273" s="12"/>
    </row>
    <row r="2274" spans="3:3" x14ac:dyDescent="0.25">
      <c r="C2274" s="12"/>
    </row>
    <row r="2275" spans="3:3" x14ac:dyDescent="0.25">
      <c r="C2275" s="12"/>
    </row>
    <row r="2276" spans="3:3" x14ac:dyDescent="0.25">
      <c r="C2276" s="12"/>
    </row>
    <row r="2277" spans="3:3" x14ac:dyDescent="0.25">
      <c r="C2277" s="12"/>
    </row>
    <row r="2278" spans="3:3" x14ac:dyDescent="0.25">
      <c r="C2278" s="12"/>
    </row>
    <row r="2279" spans="3:3" x14ac:dyDescent="0.25">
      <c r="C2279" s="12"/>
    </row>
    <row r="2280" spans="3:3" x14ac:dyDescent="0.25">
      <c r="C2280" s="12"/>
    </row>
    <row r="2281" spans="3:3" x14ac:dyDescent="0.25">
      <c r="C2281" s="12"/>
    </row>
    <row r="2282" spans="3:3" x14ac:dyDescent="0.25">
      <c r="C2282" s="12"/>
    </row>
    <row r="2283" spans="3:3" x14ac:dyDescent="0.25">
      <c r="C2283" s="12"/>
    </row>
    <row r="2284" spans="3:3" x14ac:dyDescent="0.25">
      <c r="C2284" s="12"/>
    </row>
    <row r="2285" spans="3:3" x14ac:dyDescent="0.25">
      <c r="C2285" s="12"/>
    </row>
    <row r="2286" spans="3:3" x14ac:dyDescent="0.25">
      <c r="C2286" s="12"/>
    </row>
    <row r="2287" spans="3:3" x14ac:dyDescent="0.25">
      <c r="C2287" s="12"/>
    </row>
    <row r="2288" spans="3:3" x14ac:dyDescent="0.25">
      <c r="C2288" s="12"/>
    </row>
    <row r="2289" spans="3:3" x14ac:dyDescent="0.25">
      <c r="C2289" s="12"/>
    </row>
    <row r="2290" spans="3:3" x14ac:dyDescent="0.25">
      <c r="C2290" s="12"/>
    </row>
    <row r="2291" spans="3:3" x14ac:dyDescent="0.25">
      <c r="C2291" s="12"/>
    </row>
    <row r="2292" spans="3:3" x14ac:dyDescent="0.25">
      <c r="C2292" s="12"/>
    </row>
    <row r="2293" spans="3:3" x14ac:dyDescent="0.25">
      <c r="C2293" s="12"/>
    </row>
    <row r="2294" spans="3:3" x14ac:dyDescent="0.25">
      <c r="C2294" s="12"/>
    </row>
    <row r="2295" spans="3:3" x14ac:dyDescent="0.25">
      <c r="C2295" s="12"/>
    </row>
    <row r="2296" spans="3:3" x14ac:dyDescent="0.25">
      <c r="C2296" s="12"/>
    </row>
    <row r="2297" spans="3:3" x14ac:dyDescent="0.25">
      <c r="C2297" s="12"/>
    </row>
    <row r="2298" spans="3:3" x14ac:dyDescent="0.25">
      <c r="C2298" s="12"/>
    </row>
    <row r="2299" spans="3:3" x14ac:dyDescent="0.25">
      <c r="C2299" s="12"/>
    </row>
    <row r="2300" spans="3:3" x14ac:dyDescent="0.25">
      <c r="C2300" s="12"/>
    </row>
    <row r="2301" spans="3:3" x14ac:dyDescent="0.25">
      <c r="C2301" s="12"/>
    </row>
    <row r="2302" spans="3:3" x14ac:dyDescent="0.25">
      <c r="C2302" s="12"/>
    </row>
    <row r="2303" spans="3:3" x14ac:dyDescent="0.25">
      <c r="C2303" s="12"/>
    </row>
    <row r="2304" spans="3:3" x14ac:dyDescent="0.25">
      <c r="C2304" s="12"/>
    </row>
    <row r="2305" spans="3:21" x14ac:dyDescent="0.25">
      <c r="C2305" s="12"/>
      <c r="O2305"/>
      <c r="P2305"/>
      <c r="Q2305"/>
      <c r="R2305"/>
      <c r="S2305"/>
      <c r="T2305"/>
      <c r="U2305"/>
    </row>
    <row r="2306" spans="3:21" x14ac:dyDescent="0.25">
      <c r="C2306" s="12"/>
    </row>
    <row r="2307" spans="3:21" x14ac:dyDescent="0.25">
      <c r="C2307" s="12"/>
    </row>
    <row r="2308" spans="3:21" x14ac:dyDescent="0.25">
      <c r="C2308" s="12"/>
    </row>
    <row r="2309" spans="3:21" x14ac:dyDescent="0.25">
      <c r="C2309" s="12"/>
    </row>
    <row r="2310" spans="3:21" x14ac:dyDescent="0.25">
      <c r="C2310" s="12"/>
    </row>
    <row r="2311" spans="3:21" x14ac:dyDescent="0.25">
      <c r="C2311" s="12"/>
    </row>
    <row r="2312" spans="3:21" x14ac:dyDescent="0.25">
      <c r="C2312" s="12"/>
    </row>
    <row r="2313" spans="3:21" x14ac:dyDescent="0.25">
      <c r="C2313" s="12"/>
    </row>
    <row r="2314" spans="3:21" x14ac:dyDescent="0.25">
      <c r="C2314" s="12"/>
    </row>
    <row r="2315" spans="3:21" x14ac:dyDescent="0.25">
      <c r="C2315" s="12"/>
    </row>
    <row r="2316" spans="3:21" x14ac:dyDescent="0.25">
      <c r="C2316" s="12"/>
    </row>
    <row r="2317" spans="3:21" x14ac:dyDescent="0.25">
      <c r="C2317" s="12"/>
    </row>
    <row r="2318" spans="3:21" x14ac:dyDescent="0.25">
      <c r="C2318" s="12"/>
    </row>
    <row r="2319" spans="3:21" x14ac:dyDescent="0.25">
      <c r="C2319" s="12"/>
    </row>
    <row r="2320" spans="3:21" x14ac:dyDescent="0.25">
      <c r="C2320" s="12"/>
    </row>
    <row r="2321" spans="3:21" x14ac:dyDescent="0.25">
      <c r="C2321" s="12"/>
    </row>
    <row r="2322" spans="3:21" x14ac:dyDescent="0.25">
      <c r="C2322" s="12"/>
    </row>
    <row r="2323" spans="3:21" x14ac:dyDescent="0.25">
      <c r="C2323" s="12"/>
    </row>
    <row r="2324" spans="3:21" x14ac:dyDescent="0.25">
      <c r="C2324" s="12"/>
    </row>
    <row r="2325" spans="3:21" x14ac:dyDescent="0.25">
      <c r="C2325" s="12"/>
    </row>
    <row r="2326" spans="3:21" x14ac:dyDescent="0.25">
      <c r="C2326" s="12"/>
    </row>
    <row r="2327" spans="3:21" x14ac:dyDescent="0.25">
      <c r="C2327" s="12"/>
    </row>
    <row r="2328" spans="3:21" x14ac:dyDescent="0.25">
      <c r="C2328" s="12"/>
    </row>
    <row r="2329" spans="3:21" x14ac:dyDescent="0.25">
      <c r="C2329" s="12"/>
    </row>
    <row r="2330" spans="3:21" x14ac:dyDescent="0.25">
      <c r="C2330" s="12"/>
    </row>
    <row r="2331" spans="3:21" x14ac:dyDescent="0.25">
      <c r="C2331" s="12"/>
    </row>
    <row r="2332" spans="3:21" x14ac:dyDescent="0.25">
      <c r="C2332" s="12"/>
    </row>
    <row r="2333" spans="3:21" x14ac:dyDescent="0.25">
      <c r="C2333" s="12"/>
    </row>
    <row r="2334" spans="3:21" x14ac:dyDescent="0.25">
      <c r="C2334" s="12"/>
      <c r="O2334"/>
      <c r="P2334"/>
      <c r="Q2334"/>
      <c r="R2334"/>
      <c r="S2334"/>
      <c r="T2334"/>
      <c r="U2334"/>
    </row>
    <row r="2335" spans="3:21" x14ac:dyDescent="0.25">
      <c r="C2335" s="12"/>
    </row>
    <row r="2336" spans="3:21" x14ac:dyDescent="0.25">
      <c r="C2336" s="12"/>
    </row>
    <row r="2337" spans="3:21" x14ac:dyDescent="0.25">
      <c r="C2337" s="12"/>
    </row>
    <row r="2338" spans="3:21" x14ac:dyDescent="0.25">
      <c r="C2338" s="12"/>
    </row>
    <row r="2339" spans="3:21" x14ac:dyDescent="0.25">
      <c r="C2339" s="12"/>
    </row>
    <row r="2340" spans="3:21" x14ac:dyDescent="0.25">
      <c r="C2340" s="12"/>
    </row>
    <row r="2341" spans="3:21" x14ac:dyDescent="0.25">
      <c r="C2341" s="12"/>
    </row>
    <row r="2342" spans="3:21" x14ac:dyDescent="0.25">
      <c r="C2342" s="12"/>
    </row>
    <row r="2343" spans="3:21" x14ac:dyDescent="0.25">
      <c r="C2343" s="12"/>
    </row>
    <row r="2344" spans="3:21" x14ac:dyDescent="0.25">
      <c r="C2344" s="12"/>
    </row>
    <row r="2345" spans="3:21" x14ac:dyDescent="0.25">
      <c r="C2345" s="12"/>
    </row>
    <row r="2346" spans="3:21" x14ac:dyDescent="0.25">
      <c r="C2346" s="12"/>
    </row>
    <row r="2347" spans="3:21" x14ac:dyDescent="0.25">
      <c r="C2347" s="12"/>
    </row>
    <row r="2348" spans="3:21" x14ac:dyDescent="0.25">
      <c r="C2348" s="12"/>
    </row>
    <row r="2349" spans="3:21" x14ac:dyDescent="0.25">
      <c r="C2349" s="12"/>
      <c r="O2349"/>
      <c r="P2349"/>
      <c r="Q2349"/>
      <c r="R2349"/>
      <c r="S2349"/>
      <c r="T2349"/>
      <c r="U2349"/>
    </row>
    <row r="2350" spans="3:21" x14ac:dyDescent="0.25">
      <c r="C2350" s="12"/>
    </row>
    <row r="2351" spans="3:21" x14ac:dyDescent="0.25">
      <c r="C2351" s="12"/>
    </row>
    <row r="2352" spans="3:21" x14ac:dyDescent="0.25">
      <c r="C2352" s="12"/>
    </row>
    <row r="2353" spans="3:21" x14ac:dyDescent="0.25">
      <c r="C2353" s="12"/>
    </row>
    <row r="2354" spans="3:21" x14ac:dyDescent="0.25">
      <c r="C2354" s="12"/>
    </row>
    <row r="2355" spans="3:21" x14ac:dyDescent="0.25">
      <c r="C2355" s="12"/>
      <c r="O2355"/>
      <c r="P2355"/>
      <c r="Q2355"/>
      <c r="R2355"/>
      <c r="S2355"/>
      <c r="T2355"/>
      <c r="U2355"/>
    </row>
    <row r="2356" spans="3:21" x14ac:dyDescent="0.25">
      <c r="C2356" s="12"/>
    </row>
    <row r="2357" spans="3:21" x14ac:dyDescent="0.25">
      <c r="C2357" s="12"/>
    </row>
    <row r="2358" spans="3:21" x14ac:dyDescent="0.25">
      <c r="C2358" s="12"/>
    </row>
    <row r="2359" spans="3:21" x14ac:dyDescent="0.25">
      <c r="C2359" s="12"/>
    </row>
    <row r="2360" spans="3:21" x14ac:dyDescent="0.25">
      <c r="C2360" s="12"/>
    </row>
    <row r="2361" spans="3:21" x14ac:dyDescent="0.25">
      <c r="C2361" s="12"/>
    </row>
    <row r="2362" spans="3:21" x14ac:dyDescent="0.25">
      <c r="C2362" s="12"/>
    </row>
    <row r="2363" spans="3:21" x14ac:dyDescent="0.25">
      <c r="C2363" s="12"/>
    </row>
    <row r="2364" spans="3:21" x14ac:dyDescent="0.25">
      <c r="C2364" s="12"/>
      <c r="O2364"/>
      <c r="P2364"/>
      <c r="Q2364"/>
      <c r="R2364"/>
      <c r="S2364"/>
      <c r="T2364"/>
      <c r="U2364"/>
    </row>
    <row r="2365" spans="3:21" x14ac:dyDescent="0.25">
      <c r="C2365" s="12"/>
    </row>
    <row r="2366" spans="3:21" x14ac:dyDescent="0.25">
      <c r="C2366" s="12"/>
    </row>
    <row r="2367" spans="3:21" x14ac:dyDescent="0.25">
      <c r="C2367" s="12"/>
    </row>
    <row r="2368" spans="3:21" x14ac:dyDescent="0.25">
      <c r="C2368" s="12"/>
    </row>
    <row r="2369" spans="3:21" x14ac:dyDescent="0.25">
      <c r="C2369" s="12"/>
    </row>
    <row r="2370" spans="3:21" x14ac:dyDescent="0.25">
      <c r="C2370" s="12"/>
    </row>
    <row r="2371" spans="3:21" x14ac:dyDescent="0.25">
      <c r="C2371" s="12"/>
    </row>
    <row r="2372" spans="3:21" x14ac:dyDescent="0.25">
      <c r="C2372" s="12"/>
    </row>
    <row r="2373" spans="3:21" x14ac:dyDescent="0.25">
      <c r="C2373" s="12"/>
    </row>
    <row r="2374" spans="3:21" x14ac:dyDescent="0.25">
      <c r="C2374" s="12"/>
    </row>
    <row r="2375" spans="3:21" x14ac:dyDescent="0.25">
      <c r="C2375" s="12"/>
    </row>
    <row r="2376" spans="3:21" x14ac:dyDescent="0.25">
      <c r="C2376" s="12"/>
    </row>
    <row r="2377" spans="3:21" x14ac:dyDescent="0.25">
      <c r="C2377" s="12"/>
      <c r="O2377"/>
      <c r="P2377"/>
      <c r="Q2377"/>
      <c r="R2377"/>
      <c r="S2377"/>
      <c r="T2377"/>
      <c r="U2377"/>
    </row>
    <row r="2378" spans="3:21" x14ac:dyDescent="0.25">
      <c r="C2378" s="12"/>
    </row>
    <row r="2379" spans="3:21" x14ac:dyDescent="0.25">
      <c r="C2379" s="12"/>
    </row>
    <row r="2380" spans="3:21" x14ac:dyDescent="0.25">
      <c r="C2380" s="12"/>
    </row>
    <row r="2381" spans="3:21" x14ac:dyDescent="0.25">
      <c r="C2381" s="12"/>
    </row>
    <row r="2382" spans="3:21" x14ac:dyDescent="0.25">
      <c r="C2382" s="12"/>
    </row>
    <row r="2383" spans="3:21" x14ac:dyDescent="0.25">
      <c r="C2383" s="12"/>
    </row>
    <row r="2384" spans="3:21" x14ac:dyDescent="0.25">
      <c r="C2384" s="12"/>
    </row>
    <row r="2385" spans="3:21" x14ac:dyDescent="0.25">
      <c r="C2385" s="12"/>
    </row>
    <row r="2386" spans="3:21" x14ac:dyDescent="0.25">
      <c r="C2386" s="12"/>
      <c r="O2386"/>
      <c r="P2386"/>
      <c r="Q2386"/>
      <c r="R2386"/>
      <c r="S2386"/>
      <c r="T2386"/>
      <c r="U2386"/>
    </row>
    <row r="2387" spans="3:21" x14ac:dyDescent="0.25">
      <c r="C2387" s="12"/>
    </row>
    <row r="2388" spans="3:21" x14ac:dyDescent="0.25">
      <c r="C2388" s="12"/>
    </row>
    <row r="2389" spans="3:21" x14ac:dyDescent="0.25">
      <c r="C2389" s="12"/>
    </row>
    <row r="2390" spans="3:21" x14ac:dyDescent="0.25">
      <c r="C2390" s="12"/>
    </row>
    <row r="2391" spans="3:21" x14ac:dyDescent="0.25">
      <c r="C2391" s="12"/>
    </row>
    <row r="2392" spans="3:21" x14ac:dyDescent="0.25">
      <c r="C2392" s="12"/>
    </row>
    <row r="2393" spans="3:21" x14ac:dyDescent="0.25">
      <c r="C2393" s="12"/>
    </row>
    <row r="2394" spans="3:21" x14ac:dyDescent="0.25">
      <c r="C2394" s="12"/>
    </row>
    <row r="2395" spans="3:21" x14ac:dyDescent="0.25">
      <c r="C2395" s="12"/>
    </row>
    <row r="2396" spans="3:21" x14ac:dyDescent="0.25">
      <c r="C2396" s="12"/>
      <c r="O2396"/>
      <c r="P2396"/>
      <c r="Q2396"/>
      <c r="R2396"/>
      <c r="S2396"/>
      <c r="T2396"/>
      <c r="U2396"/>
    </row>
    <row r="2397" spans="3:21" x14ac:dyDescent="0.25">
      <c r="C2397" s="12"/>
    </row>
    <row r="2398" spans="3:21" x14ac:dyDescent="0.25">
      <c r="C2398" s="12"/>
    </row>
    <row r="2399" spans="3:21" x14ac:dyDescent="0.25">
      <c r="C2399" s="12"/>
    </row>
    <row r="2400" spans="3:21" x14ac:dyDescent="0.25">
      <c r="C2400" s="12"/>
    </row>
    <row r="2401" spans="3:3" x14ac:dyDescent="0.25">
      <c r="C2401" s="12"/>
    </row>
    <row r="2402" spans="3:3" x14ac:dyDescent="0.25">
      <c r="C2402" s="12"/>
    </row>
    <row r="2403" spans="3:3" x14ac:dyDescent="0.25">
      <c r="C2403" s="12"/>
    </row>
    <row r="2404" spans="3:3" x14ac:dyDescent="0.25">
      <c r="C2404" s="12"/>
    </row>
    <row r="2405" spans="3:3" x14ac:dyDescent="0.25">
      <c r="C2405" s="12"/>
    </row>
    <row r="2406" spans="3:3" x14ac:dyDescent="0.25">
      <c r="C2406" s="12"/>
    </row>
    <row r="2407" spans="3:3" x14ac:dyDescent="0.25">
      <c r="C2407" s="12"/>
    </row>
    <row r="2408" spans="3:3" x14ac:dyDescent="0.25">
      <c r="C2408" s="12"/>
    </row>
    <row r="2409" spans="3:3" x14ac:dyDescent="0.25">
      <c r="C2409" s="12"/>
    </row>
    <row r="2410" spans="3:3" x14ac:dyDescent="0.25">
      <c r="C2410" s="12"/>
    </row>
    <row r="2411" spans="3:3" x14ac:dyDescent="0.25">
      <c r="C2411" s="12"/>
    </row>
    <row r="2412" spans="3:3" x14ac:dyDescent="0.25">
      <c r="C2412" s="12"/>
    </row>
    <row r="2413" spans="3:3" x14ac:dyDescent="0.25">
      <c r="C2413" s="12"/>
    </row>
    <row r="2414" spans="3:3" x14ac:dyDescent="0.25">
      <c r="C2414" s="12"/>
    </row>
    <row r="2415" spans="3:3" x14ac:dyDescent="0.25">
      <c r="C2415" s="12"/>
    </row>
    <row r="2416" spans="3:3" x14ac:dyDescent="0.25">
      <c r="C2416" s="12"/>
    </row>
    <row r="2417" spans="3:3" x14ac:dyDescent="0.25">
      <c r="C2417" s="12"/>
    </row>
    <row r="2418" spans="3:3" x14ac:dyDescent="0.25">
      <c r="C2418" s="12"/>
    </row>
    <row r="2419" spans="3:3" x14ac:dyDescent="0.25">
      <c r="C2419" s="12"/>
    </row>
    <row r="2420" spans="3:3" x14ac:dyDescent="0.25">
      <c r="C2420" s="12"/>
    </row>
    <row r="2421" spans="3:3" x14ac:dyDescent="0.25">
      <c r="C2421" s="12"/>
    </row>
    <row r="2422" spans="3:3" x14ac:dyDescent="0.25">
      <c r="C2422" s="12"/>
    </row>
    <row r="2423" spans="3:3" x14ac:dyDescent="0.25">
      <c r="C2423" s="12"/>
    </row>
    <row r="2424" spans="3:3" x14ac:dyDescent="0.25">
      <c r="C2424" s="12"/>
    </row>
    <row r="2425" spans="3:3" x14ac:dyDescent="0.25">
      <c r="C2425" s="12"/>
    </row>
    <row r="2426" spans="3:3" x14ac:dyDescent="0.25">
      <c r="C2426" s="12"/>
    </row>
    <row r="2427" spans="3:3" x14ac:dyDescent="0.25">
      <c r="C2427" s="12"/>
    </row>
    <row r="2428" spans="3:3" x14ac:dyDescent="0.25">
      <c r="C2428" s="12"/>
    </row>
    <row r="2429" spans="3:3" x14ac:dyDescent="0.25">
      <c r="C2429" s="12"/>
    </row>
    <row r="2430" spans="3:3" x14ac:dyDescent="0.25">
      <c r="C2430" s="12"/>
    </row>
    <row r="2431" spans="3:3" x14ac:dyDescent="0.25">
      <c r="C2431" s="12"/>
    </row>
    <row r="2432" spans="3:3" x14ac:dyDescent="0.25">
      <c r="C2432" s="12"/>
    </row>
    <row r="2433" spans="3:3" x14ac:dyDescent="0.25">
      <c r="C2433" s="12"/>
    </row>
    <row r="2434" spans="3:3" x14ac:dyDescent="0.25">
      <c r="C2434" s="12"/>
    </row>
    <row r="2435" spans="3:3" x14ac:dyDescent="0.25">
      <c r="C2435" s="12"/>
    </row>
    <row r="2436" spans="3:3" x14ac:dyDescent="0.25">
      <c r="C2436" s="12"/>
    </row>
    <row r="2437" spans="3:3" x14ac:dyDescent="0.25">
      <c r="C2437" s="12"/>
    </row>
    <row r="2438" spans="3:3" x14ac:dyDescent="0.25">
      <c r="C2438" s="12"/>
    </row>
    <row r="2439" spans="3:3" x14ac:dyDescent="0.25">
      <c r="C2439" s="12"/>
    </row>
    <row r="2440" spans="3:3" x14ac:dyDescent="0.25">
      <c r="C2440" s="12"/>
    </row>
    <row r="2441" spans="3:3" x14ac:dyDescent="0.25">
      <c r="C2441" s="12"/>
    </row>
    <row r="2442" spans="3:3" x14ac:dyDescent="0.25">
      <c r="C2442" s="12"/>
    </row>
    <row r="2443" spans="3:3" x14ac:dyDescent="0.25">
      <c r="C2443" s="12"/>
    </row>
    <row r="2444" spans="3:3" x14ac:dyDescent="0.25">
      <c r="C2444" s="12"/>
    </row>
    <row r="2445" spans="3:3" x14ac:dyDescent="0.25">
      <c r="C2445" s="12"/>
    </row>
    <row r="2446" spans="3:3" x14ac:dyDescent="0.25">
      <c r="C2446" s="12"/>
    </row>
    <row r="2447" spans="3:3" x14ac:dyDescent="0.25">
      <c r="C2447" s="12"/>
    </row>
    <row r="2448" spans="3:3" x14ac:dyDescent="0.25">
      <c r="C2448" s="12"/>
    </row>
    <row r="2449" spans="3:21" x14ac:dyDescent="0.25">
      <c r="C2449" s="12"/>
    </row>
    <row r="2450" spans="3:21" x14ac:dyDescent="0.25">
      <c r="C2450" s="12"/>
    </row>
    <row r="2451" spans="3:21" x14ac:dyDescent="0.25">
      <c r="C2451" s="12"/>
    </row>
    <row r="2452" spans="3:21" x14ac:dyDescent="0.25">
      <c r="C2452" s="12"/>
    </row>
    <row r="2453" spans="3:21" x14ac:dyDescent="0.25">
      <c r="C2453" s="12"/>
    </row>
    <row r="2454" spans="3:21" x14ac:dyDescent="0.25">
      <c r="C2454" s="12"/>
    </row>
    <row r="2455" spans="3:21" x14ac:dyDescent="0.25">
      <c r="C2455" s="12"/>
    </row>
    <row r="2456" spans="3:21" x14ac:dyDescent="0.25">
      <c r="C2456" s="12"/>
    </row>
    <row r="2457" spans="3:21" x14ac:dyDescent="0.25">
      <c r="C2457" s="12"/>
    </row>
    <row r="2458" spans="3:21" x14ac:dyDescent="0.25">
      <c r="C2458" s="12"/>
    </row>
    <row r="2459" spans="3:21" x14ac:dyDescent="0.25">
      <c r="C2459" s="12"/>
      <c r="O2459"/>
      <c r="P2459"/>
      <c r="Q2459"/>
      <c r="R2459"/>
      <c r="S2459"/>
      <c r="T2459"/>
      <c r="U2459"/>
    </row>
    <row r="2460" spans="3:21" x14ac:dyDescent="0.25">
      <c r="C2460" s="12"/>
    </row>
    <row r="2461" spans="3:21" x14ac:dyDescent="0.25">
      <c r="C2461" s="12"/>
    </row>
    <row r="2462" spans="3:21" x14ac:dyDescent="0.25">
      <c r="C2462" s="12"/>
    </row>
    <row r="2463" spans="3:21" x14ac:dyDescent="0.25">
      <c r="C2463" s="12"/>
    </row>
    <row r="2464" spans="3:21" x14ac:dyDescent="0.25">
      <c r="C2464" s="12"/>
    </row>
    <row r="2465" spans="3:3" x14ac:dyDescent="0.25">
      <c r="C2465" s="12"/>
    </row>
    <row r="2466" spans="3:3" x14ac:dyDescent="0.25">
      <c r="C2466" s="12"/>
    </row>
    <row r="2467" spans="3:3" x14ac:dyDescent="0.25">
      <c r="C2467" s="12"/>
    </row>
    <row r="2468" spans="3:3" x14ac:dyDescent="0.25">
      <c r="C2468" s="12"/>
    </row>
    <row r="2469" spans="3:3" x14ac:dyDescent="0.25">
      <c r="C2469" s="12"/>
    </row>
    <row r="2470" spans="3:3" x14ac:dyDescent="0.25">
      <c r="C2470" s="12"/>
    </row>
    <row r="2471" spans="3:3" x14ac:dyDescent="0.25">
      <c r="C2471" s="12"/>
    </row>
    <row r="2472" spans="3:3" x14ac:dyDescent="0.25">
      <c r="C2472" s="12"/>
    </row>
    <row r="2473" spans="3:3" x14ac:dyDescent="0.25">
      <c r="C2473" s="12"/>
    </row>
    <row r="2474" spans="3:3" x14ac:dyDescent="0.25">
      <c r="C2474" s="12"/>
    </row>
    <row r="2475" spans="3:3" x14ac:dyDescent="0.25">
      <c r="C2475" s="12"/>
    </row>
    <row r="2476" spans="3:3" x14ac:dyDescent="0.25">
      <c r="C2476" s="12"/>
    </row>
    <row r="2477" spans="3:3" x14ac:dyDescent="0.25">
      <c r="C2477" s="12"/>
    </row>
    <row r="2478" spans="3:3" x14ac:dyDescent="0.25">
      <c r="C2478" s="12"/>
    </row>
    <row r="2479" spans="3:3" x14ac:dyDescent="0.25">
      <c r="C2479" s="12"/>
    </row>
    <row r="2480" spans="3:3" x14ac:dyDescent="0.25">
      <c r="C2480" s="12"/>
    </row>
    <row r="2481" spans="3:3" x14ac:dyDescent="0.25">
      <c r="C2481" s="12"/>
    </row>
    <row r="2482" spans="3:3" x14ac:dyDescent="0.25">
      <c r="C2482" s="12"/>
    </row>
    <row r="2483" spans="3:3" x14ac:dyDescent="0.25">
      <c r="C2483" s="12"/>
    </row>
    <row r="2484" spans="3:3" x14ac:dyDescent="0.25">
      <c r="C2484" s="12"/>
    </row>
    <row r="2485" spans="3:3" x14ac:dyDescent="0.25">
      <c r="C2485" s="12"/>
    </row>
    <row r="2486" spans="3:3" x14ac:dyDescent="0.25">
      <c r="C2486" s="12"/>
    </row>
    <row r="2487" spans="3:3" x14ac:dyDescent="0.25">
      <c r="C2487" s="12"/>
    </row>
    <row r="2488" spans="3:3" x14ac:dyDescent="0.25">
      <c r="C2488" s="12"/>
    </row>
    <row r="2489" spans="3:3" x14ac:dyDescent="0.25">
      <c r="C2489" s="12"/>
    </row>
    <row r="2490" spans="3:3" x14ac:dyDescent="0.25">
      <c r="C2490" s="12"/>
    </row>
    <row r="2491" spans="3:3" x14ac:dyDescent="0.25">
      <c r="C2491" s="12"/>
    </row>
    <row r="2492" spans="3:3" x14ac:dyDescent="0.25">
      <c r="C2492" s="12"/>
    </row>
    <row r="2493" spans="3:3" x14ac:dyDescent="0.25">
      <c r="C2493" s="12"/>
    </row>
    <row r="2494" spans="3:3" x14ac:dyDescent="0.25">
      <c r="C2494" s="12"/>
    </row>
    <row r="2495" spans="3:3" x14ac:dyDescent="0.25">
      <c r="C2495" s="12"/>
    </row>
    <row r="2496" spans="3:3" x14ac:dyDescent="0.25">
      <c r="C2496" s="12"/>
    </row>
    <row r="2497" spans="3:3" x14ac:dyDescent="0.25">
      <c r="C2497" s="12"/>
    </row>
    <row r="2498" spans="3:3" x14ac:dyDescent="0.25">
      <c r="C2498" s="12"/>
    </row>
    <row r="2499" spans="3:3" x14ac:dyDescent="0.25">
      <c r="C2499" s="12"/>
    </row>
    <row r="2500" spans="3:3" x14ac:dyDescent="0.25">
      <c r="C2500" s="12"/>
    </row>
    <row r="2501" spans="3:3" x14ac:dyDescent="0.25">
      <c r="C2501" s="12"/>
    </row>
    <row r="2502" spans="3:3" x14ac:dyDescent="0.25">
      <c r="C2502" s="12"/>
    </row>
    <row r="2503" spans="3:3" x14ac:dyDescent="0.25">
      <c r="C2503" s="12"/>
    </row>
    <row r="2504" spans="3:3" x14ac:dyDescent="0.25">
      <c r="C2504" s="12"/>
    </row>
    <row r="2505" spans="3:3" x14ac:dyDescent="0.25">
      <c r="C2505" s="12"/>
    </row>
    <row r="2506" spans="3:3" x14ac:dyDescent="0.25">
      <c r="C2506" s="12"/>
    </row>
    <row r="2507" spans="3:3" x14ac:dyDescent="0.25">
      <c r="C2507" s="12"/>
    </row>
    <row r="2508" spans="3:3" x14ac:dyDescent="0.25">
      <c r="C2508" s="12"/>
    </row>
    <row r="2509" spans="3:3" x14ac:dyDescent="0.25">
      <c r="C2509" s="12"/>
    </row>
    <row r="2510" spans="3:3" x14ac:dyDescent="0.25">
      <c r="C2510" s="12"/>
    </row>
    <row r="2511" spans="3:3" x14ac:dyDescent="0.25">
      <c r="C2511" s="12"/>
    </row>
    <row r="2512" spans="3:3" x14ac:dyDescent="0.25">
      <c r="C2512" s="12"/>
    </row>
    <row r="2513" spans="3:21" x14ac:dyDescent="0.25">
      <c r="C2513" s="12"/>
    </row>
    <row r="2514" spans="3:21" x14ac:dyDescent="0.25">
      <c r="C2514" s="12"/>
    </row>
    <row r="2515" spans="3:21" x14ac:dyDescent="0.25">
      <c r="C2515" s="12"/>
    </row>
    <row r="2516" spans="3:21" x14ac:dyDescent="0.25">
      <c r="C2516" s="12"/>
    </row>
    <row r="2517" spans="3:21" x14ac:dyDescent="0.25">
      <c r="C2517" s="12"/>
      <c r="O2517"/>
      <c r="P2517"/>
      <c r="Q2517"/>
      <c r="R2517"/>
      <c r="S2517"/>
      <c r="T2517"/>
      <c r="U2517"/>
    </row>
    <row r="2518" spans="3:21" x14ac:dyDescent="0.25">
      <c r="C2518" s="12"/>
    </row>
    <row r="2519" spans="3:21" x14ac:dyDescent="0.25">
      <c r="C2519" s="12"/>
    </row>
    <row r="2520" spans="3:21" x14ac:dyDescent="0.25">
      <c r="C2520" s="12"/>
    </row>
    <row r="2521" spans="3:21" x14ac:dyDescent="0.25">
      <c r="C2521" s="12"/>
    </row>
    <row r="2522" spans="3:21" x14ac:dyDescent="0.25">
      <c r="C2522" s="12"/>
    </row>
    <row r="2523" spans="3:21" x14ac:dyDescent="0.25">
      <c r="C2523" s="12"/>
    </row>
    <row r="2524" spans="3:21" x14ac:dyDescent="0.25">
      <c r="C2524" s="12"/>
    </row>
    <row r="2525" spans="3:21" x14ac:dyDescent="0.25">
      <c r="C2525" s="12"/>
    </row>
    <row r="2526" spans="3:21" x14ac:dyDescent="0.25">
      <c r="C2526" s="12"/>
    </row>
    <row r="2527" spans="3:21" x14ac:dyDescent="0.25">
      <c r="C2527" s="12"/>
    </row>
    <row r="2528" spans="3:21" x14ac:dyDescent="0.25">
      <c r="C2528" s="12"/>
      <c r="O2528"/>
      <c r="P2528"/>
      <c r="Q2528"/>
      <c r="R2528"/>
      <c r="S2528"/>
      <c r="T2528"/>
      <c r="U2528"/>
    </row>
    <row r="2529" spans="3:3" x14ac:dyDescent="0.25">
      <c r="C2529" s="12"/>
    </row>
    <row r="2530" spans="3:3" x14ac:dyDescent="0.25">
      <c r="C2530" s="12"/>
    </row>
    <row r="2531" spans="3:3" x14ac:dyDescent="0.25">
      <c r="C2531" s="12"/>
    </row>
    <row r="2532" spans="3:3" x14ac:dyDescent="0.25">
      <c r="C2532" s="12"/>
    </row>
    <row r="2533" spans="3:3" x14ac:dyDescent="0.25">
      <c r="C2533" s="12"/>
    </row>
    <row r="2534" spans="3:3" x14ac:dyDescent="0.25">
      <c r="C2534" s="12"/>
    </row>
    <row r="2535" spans="3:3" x14ac:dyDescent="0.25">
      <c r="C2535" s="12"/>
    </row>
    <row r="2536" spans="3:3" x14ac:dyDescent="0.25">
      <c r="C2536" s="12"/>
    </row>
    <row r="2537" spans="3:3" x14ac:dyDescent="0.25">
      <c r="C2537" s="12"/>
    </row>
    <row r="2538" spans="3:3" x14ac:dyDescent="0.25">
      <c r="C2538" s="12"/>
    </row>
    <row r="2539" spans="3:3" x14ac:dyDescent="0.25">
      <c r="C2539" s="12"/>
    </row>
    <row r="2540" spans="3:3" x14ac:dyDescent="0.25">
      <c r="C2540" s="12"/>
    </row>
    <row r="2541" spans="3:3" x14ac:dyDescent="0.25">
      <c r="C2541" s="12"/>
    </row>
    <row r="2542" spans="3:3" x14ac:dyDescent="0.25">
      <c r="C2542" s="12"/>
    </row>
    <row r="2543" spans="3:3" x14ac:dyDescent="0.25">
      <c r="C2543" s="12"/>
    </row>
    <row r="2544" spans="3:3" x14ac:dyDescent="0.25">
      <c r="C2544" s="12"/>
    </row>
    <row r="2545" spans="3:21" x14ac:dyDescent="0.25">
      <c r="C2545" s="12"/>
    </row>
    <row r="2546" spans="3:21" x14ac:dyDescent="0.25">
      <c r="C2546" s="12"/>
    </row>
    <row r="2547" spans="3:21" x14ac:dyDescent="0.25">
      <c r="C2547" s="12"/>
      <c r="O2547"/>
      <c r="P2547"/>
      <c r="Q2547"/>
      <c r="R2547"/>
      <c r="S2547"/>
      <c r="T2547"/>
      <c r="U2547"/>
    </row>
    <row r="2548" spans="3:21" x14ac:dyDescent="0.25">
      <c r="C2548" s="12"/>
    </row>
    <row r="2549" spans="3:21" x14ac:dyDescent="0.25">
      <c r="C2549" s="12"/>
    </row>
    <row r="2550" spans="3:21" x14ac:dyDescent="0.25">
      <c r="C2550" s="12"/>
    </row>
    <row r="2551" spans="3:21" x14ac:dyDescent="0.25">
      <c r="C2551" s="12"/>
    </row>
    <row r="2552" spans="3:21" x14ac:dyDescent="0.25">
      <c r="C2552" s="12"/>
    </row>
    <row r="2553" spans="3:21" x14ac:dyDescent="0.25">
      <c r="C2553" s="12"/>
    </row>
    <row r="2554" spans="3:21" x14ac:dyDescent="0.25">
      <c r="C2554" s="12"/>
    </row>
    <row r="2555" spans="3:21" x14ac:dyDescent="0.25">
      <c r="C2555" s="12"/>
    </row>
    <row r="2556" spans="3:21" x14ac:dyDescent="0.25">
      <c r="C2556" s="12"/>
    </row>
    <row r="2557" spans="3:21" x14ac:dyDescent="0.25">
      <c r="C2557" s="12"/>
    </row>
    <row r="2558" spans="3:21" x14ac:dyDescent="0.25">
      <c r="C2558" s="12"/>
    </row>
    <row r="2559" spans="3:21" x14ac:dyDescent="0.25">
      <c r="C2559" s="12"/>
    </row>
    <row r="2560" spans="3:21" x14ac:dyDescent="0.25">
      <c r="C2560" s="12"/>
    </row>
    <row r="2561" spans="3:21" x14ac:dyDescent="0.25">
      <c r="C2561" s="12"/>
    </row>
    <row r="2562" spans="3:21" x14ac:dyDescent="0.25">
      <c r="C2562" s="12"/>
    </row>
    <row r="2563" spans="3:21" x14ac:dyDescent="0.25">
      <c r="C2563" s="12"/>
    </row>
    <row r="2564" spans="3:21" x14ac:dyDescent="0.25">
      <c r="C2564" s="12"/>
    </row>
    <row r="2565" spans="3:21" x14ac:dyDescent="0.25">
      <c r="C2565" s="12"/>
      <c r="O2565"/>
      <c r="P2565"/>
      <c r="Q2565"/>
      <c r="R2565"/>
      <c r="S2565"/>
      <c r="T2565"/>
      <c r="U2565"/>
    </row>
    <row r="2566" spans="3:21" x14ac:dyDescent="0.25">
      <c r="C2566" s="12"/>
    </row>
    <row r="2567" spans="3:21" x14ac:dyDescent="0.25">
      <c r="C2567" s="12"/>
    </row>
    <row r="2568" spans="3:21" x14ac:dyDescent="0.25">
      <c r="C2568" s="12"/>
    </row>
    <row r="2569" spans="3:21" x14ac:dyDescent="0.25">
      <c r="C2569" s="12"/>
    </row>
    <row r="2570" spans="3:21" x14ac:dyDescent="0.25">
      <c r="C2570" s="12"/>
    </row>
    <row r="2571" spans="3:21" x14ac:dyDescent="0.25">
      <c r="C2571" s="12"/>
    </row>
    <row r="2572" spans="3:21" x14ac:dyDescent="0.25">
      <c r="C2572" s="12"/>
    </row>
    <row r="2573" spans="3:21" x14ac:dyDescent="0.25">
      <c r="C2573" s="12"/>
    </row>
    <row r="2574" spans="3:21" x14ac:dyDescent="0.25">
      <c r="C2574" s="12"/>
    </row>
    <row r="2575" spans="3:21" x14ac:dyDescent="0.25">
      <c r="C2575" s="12"/>
    </row>
    <row r="2576" spans="3:21" x14ac:dyDescent="0.25">
      <c r="C2576" s="12"/>
    </row>
    <row r="2577" spans="3:3" x14ac:dyDescent="0.25">
      <c r="C2577" s="12"/>
    </row>
    <row r="2578" spans="3:3" x14ac:dyDescent="0.25">
      <c r="C2578" s="12"/>
    </row>
    <row r="2579" spans="3:3" x14ac:dyDescent="0.25">
      <c r="C2579" s="12"/>
    </row>
    <row r="2580" spans="3:3" x14ac:dyDescent="0.25">
      <c r="C2580" s="12"/>
    </row>
    <row r="2581" spans="3:3" x14ac:dyDescent="0.25">
      <c r="C2581" s="12"/>
    </row>
    <row r="2582" spans="3:3" x14ac:dyDescent="0.25">
      <c r="C2582" s="12"/>
    </row>
    <row r="2583" spans="3:3" x14ac:dyDescent="0.25">
      <c r="C2583" s="12"/>
    </row>
    <row r="2584" spans="3:3" x14ac:dyDescent="0.25">
      <c r="C2584" s="12"/>
    </row>
    <row r="2585" spans="3:3" x14ac:dyDescent="0.25">
      <c r="C2585" s="12"/>
    </row>
    <row r="2586" spans="3:3" x14ac:dyDescent="0.25">
      <c r="C2586" s="12"/>
    </row>
    <row r="2587" spans="3:3" x14ac:dyDescent="0.25">
      <c r="C2587" s="12"/>
    </row>
    <row r="2588" spans="3:3" x14ac:dyDescent="0.25">
      <c r="C2588" s="12"/>
    </row>
    <row r="2589" spans="3:3" x14ac:dyDescent="0.25">
      <c r="C2589" s="12"/>
    </row>
    <row r="2590" spans="3:3" x14ac:dyDescent="0.25">
      <c r="C2590" s="12"/>
    </row>
    <row r="2591" spans="3:3" x14ac:dyDescent="0.25">
      <c r="C2591" s="12"/>
    </row>
    <row r="2592" spans="3:3" x14ac:dyDescent="0.25">
      <c r="C2592" s="12"/>
    </row>
    <row r="2593" spans="3:3" x14ac:dyDescent="0.25">
      <c r="C2593" s="12"/>
    </row>
    <row r="2594" spans="3:3" x14ac:dyDescent="0.25">
      <c r="C2594" s="12"/>
    </row>
    <row r="2595" spans="3:3" x14ac:dyDescent="0.25">
      <c r="C2595" s="12"/>
    </row>
    <row r="2596" spans="3:3" x14ac:dyDescent="0.25">
      <c r="C2596" s="12"/>
    </row>
    <row r="2597" spans="3:3" x14ac:dyDescent="0.25">
      <c r="C2597" s="12"/>
    </row>
    <row r="2598" spans="3:3" x14ac:dyDescent="0.25">
      <c r="C2598" s="12"/>
    </row>
    <row r="2599" spans="3:3" x14ac:dyDescent="0.25">
      <c r="C2599" s="12"/>
    </row>
    <row r="2600" spans="3:3" x14ac:dyDescent="0.25">
      <c r="C2600" s="12"/>
    </row>
    <row r="2601" spans="3:3" x14ac:dyDescent="0.25">
      <c r="C2601" s="12"/>
    </row>
    <row r="2602" spans="3:3" x14ac:dyDescent="0.25">
      <c r="C2602" s="12"/>
    </row>
    <row r="2603" spans="3:3" x14ac:dyDescent="0.25">
      <c r="C2603" s="12"/>
    </row>
    <row r="2604" spans="3:3" x14ac:dyDescent="0.25">
      <c r="C2604" s="12"/>
    </row>
    <row r="2605" spans="3:3" x14ac:dyDescent="0.25">
      <c r="C2605" s="12"/>
    </row>
    <row r="2606" spans="3:3" x14ac:dyDescent="0.25">
      <c r="C2606" s="12"/>
    </row>
    <row r="2607" spans="3:3" x14ac:dyDescent="0.25">
      <c r="C2607" s="12"/>
    </row>
    <row r="2608" spans="3:3" x14ac:dyDescent="0.25">
      <c r="C2608" s="12"/>
    </row>
    <row r="2609" spans="3:3" x14ac:dyDescent="0.25">
      <c r="C2609" s="12"/>
    </row>
    <row r="2610" spans="3:3" x14ac:dyDescent="0.25">
      <c r="C2610" s="12"/>
    </row>
    <row r="2611" spans="3:3" x14ac:dyDescent="0.25">
      <c r="C2611" s="12"/>
    </row>
    <row r="2612" spans="3:3" x14ac:dyDescent="0.25">
      <c r="C2612" s="12"/>
    </row>
    <row r="2613" spans="3:3" x14ac:dyDescent="0.25">
      <c r="C2613" s="12"/>
    </row>
    <row r="2614" spans="3:3" x14ac:dyDescent="0.25">
      <c r="C2614" s="12"/>
    </row>
    <row r="2615" spans="3:3" x14ac:dyDescent="0.25">
      <c r="C2615" s="12"/>
    </row>
    <row r="2616" spans="3:3" x14ac:dyDescent="0.25">
      <c r="C2616" s="12"/>
    </row>
    <row r="2617" spans="3:3" x14ac:dyDescent="0.25">
      <c r="C2617" s="12"/>
    </row>
    <row r="2618" spans="3:3" x14ac:dyDescent="0.25">
      <c r="C2618" s="12"/>
    </row>
    <row r="2619" spans="3:3" x14ac:dyDescent="0.25">
      <c r="C2619" s="12"/>
    </row>
    <row r="2620" spans="3:3" x14ac:dyDescent="0.25">
      <c r="C2620" s="12"/>
    </row>
    <row r="2621" spans="3:3" x14ac:dyDescent="0.25">
      <c r="C2621" s="12"/>
    </row>
    <row r="2622" spans="3:3" x14ac:dyDescent="0.25">
      <c r="C2622" s="12"/>
    </row>
    <row r="2623" spans="3:3" x14ac:dyDescent="0.25">
      <c r="C2623" s="12"/>
    </row>
    <row r="2624" spans="3:3" x14ac:dyDescent="0.25">
      <c r="C2624" s="12"/>
    </row>
    <row r="2625" spans="3:3" x14ac:dyDescent="0.25">
      <c r="C2625" s="12"/>
    </row>
    <row r="2626" spans="3:3" x14ac:dyDescent="0.25">
      <c r="C2626" s="12"/>
    </row>
    <row r="2627" spans="3:3" x14ac:dyDescent="0.25">
      <c r="C2627" s="12"/>
    </row>
    <row r="2628" spans="3:3" x14ac:dyDescent="0.25">
      <c r="C2628" s="12"/>
    </row>
    <row r="2629" spans="3:3" x14ac:dyDescent="0.25">
      <c r="C2629" s="12"/>
    </row>
    <row r="2630" spans="3:3" x14ac:dyDescent="0.25">
      <c r="C2630" s="12"/>
    </row>
    <row r="2631" spans="3:3" x14ac:dyDescent="0.25">
      <c r="C2631" s="12"/>
    </row>
    <row r="2632" spans="3:3" x14ac:dyDescent="0.25">
      <c r="C2632" s="12"/>
    </row>
    <row r="2633" spans="3:3" x14ac:dyDescent="0.25">
      <c r="C2633" s="12"/>
    </row>
    <row r="2634" spans="3:3" x14ac:dyDescent="0.25">
      <c r="C2634" s="12"/>
    </row>
    <row r="2635" spans="3:3" x14ac:dyDescent="0.25">
      <c r="C2635" s="12"/>
    </row>
    <row r="2636" spans="3:3" x14ac:dyDescent="0.25">
      <c r="C2636" s="12"/>
    </row>
    <row r="2637" spans="3:3" x14ac:dyDescent="0.25">
      <c r="C2637" s="12"/>
    </row>
    <row r="2638" spans="3:3" x14ac:dyDescent="0.25">
      <c r="C2638" s="12"/>
    </row>
    <row r="2639" spans="3:3" x14ac:dyDescent="0.25">
      <c r="C2639" s="12"/>
    </row>
    <row r="2640" spans="3:3" x14ac:dyDescent="0.25">
      <c r="C2640" s="12"/>
    </row>
    <row r="2641" spans="3:3" x14ac:dyDescent="0.25">
      <c r="C2641" s="12"/>
    </row>
    <row r="2642" spans="3:3" x14ac:dyDescent="0.25">
      <c r="C2642" s="12"/>
    </row>
    <row r="2643" spans="3:3" x14ac:dyDescent="0.25">
      <c r="C2643" s="12"/>
    </row>
    <row r="2644" spans="3:3" x14ac:dyDescent="0.25">
      <c r="C2644" s="12"/>
    </row>
    <row r="2645" spans="3:3" x14ac:dyDescent="0.25">
      <c r="C2645" s="12"/>
    </row>
    <row r="2646" spans="3:3" x14ac:dyDescent="0.25">
      <c r="C2646" s="12"/>
    </row>
    <row r="2647" spans="3:3" x14ac:dyDescent="0.25">
      <c r="C2647" s="12"/>
    </row>
    <row r="2648" spans="3:3" x14ac:dyDescent="0.25">
      <c r="C2648" s="12"/>
    </row>
    <row r="2649" spans="3:3" x14ac:dyDescent="0.25">
      <c r="C2649" s="12"/>
    </row>
    <row r="2650" spans="3:3" x14ac:dyDescent="0.25">
      <c r="C2650" s="12"/>
    </row>
    <row r="2651" spans="3:3" x14ac:dyDescent="0.25">
      <c r="C2651" s="12"/>
    </row>
    <row r="2652" spans="3:3" x14ac:dyDescent="0.25">
      <c r="C2652" s="12"/>
    </row>
    <row r="2653" spans="3:3" x14ac:dyDescent="0.25">
      <c r="C2653" s="12"/>
    </row>
    <row r="2654" spans="3:3" x14ac:dyDescent="0.25">
      <c r="C2654" s="12"/>
    </row>
    <row r="2655" spans="3:3" x14ac:dyDescent="0.25">
      <c r="C2655" s="12"/>
    </row>
    <row r="2656" spans="3:3" x14ac:dyDescent="0.25">
      <c r="C2656" s="12"/>
    </row>
    <row r="2657" spans="3:3" x14ac:dyDescent="0.25">
      <c r="C2657" s="12"/>
    </row>
    <row r="2658" spans="3:3" x14ac:dyDescent="0.25">
      <c r="C2658" s="12"/>
    </row>
    <row r="2659" spans="3:3" x14ac:dyDescent="0.25">
      <c r="C2659" s="12"/>
    </row>
    <row r="2660" spans="3:3" x14ac:dyDescent="0.25">
      <c r="C2660" s="12"/>
    </row>
    <row r="2661" spans="3:3" x14ac:dyDescent="0.25">
      <c r="C2661" s="12"/>
    </row>
    <row r="2662" spans="3:3" x14ac:dyDescent="0.25">
      <c r="C2662" s="12"/>
    </row>
    <row r="2663" spans="3:3" x14ac:dyDescent="0.25">
      <c r="C2663" s="12"/>
    </row>
    <row r="2664" spans="3:3" x14ac:dyDescent="0.25">
      <c r="C2664" s="12"/>
    </row>
    <row r="2665" spans="3:3" x14ac:dyDescent="0.25">
      <c r="C2665" s="12"/>
    </row>
    <row r="2666" spans="3:3" x14ac:dyDescent="0.25">
      <c r="C2666" s="12"/>
    </row>
    <row r="2667" spans="3:3" x14ac:dyDescent="0.25">
      <c r="C2667" s="12"/>
    </row>
    <row r="2668" spans="3:3" x14ac:dyDescent="0.25">
      <c r="C2668" s="12"/>
    </row>
    <row r="2669" spans="3:3" x14ac:dyDescent="0.25">
      <c r="C2669" s="12"/>
    </row>
    <row r="2670" spans="3:3" x14ac:dyDescent="0.25">
      <c r="C2670" s="12"/>
    </row>
    <row r="2671" spans="3:3" x14ac:dyDescent="0.25">
      <c r="C2671" s="12"/>
    </row>
    <row r="2672" spans="3:3" x14ac:dyDescent="0.25">
      <c r="C2672" s="12"/>
    </row>
    <row r="2673" spans="3:3" x14ac:dyDescent="0.25">
      <c r="C2673" s="12"/>
    </row>
    <row r="2674" spans="3:3" x14ac:dyDescent="0.25">
      <c r="C2674" s="12"/>
    </row>
    <row r="2675" spans="3:3" x14ac:dyDescent="0.25">
      <c r="C2675" s="12"/>
    </row>
    <row r="2676" spans="3:3" x14ac:dyDescent="0.25">
      <c r="C2676" s="12"/>
    </row>
    <row r="2677" spans="3:3" x14ac:dyDescent="0.25">
      <c r="C2677" s="12"/>
    </row>
    <row r="2678" spans="3:3" x14ac:dyDescent="0.25">
      <c r="C2678" s="12"/>
    </row>
    <row r="2679" spans="3:3" x14ac:dyDescent="0.25">
      <c r="C2679" s="12"/>
    </row>
    <row r="2680" spans="3:3" x14ac:dyDescent="0.25">
      <c r="C2680" s="12"/>
    </row>
    <row r="2681" spans="3:3" x14ac:dyDescent="0.25">
      <c r="C2681" s="12"/>
    </row>
    <row r="2682" spans="3:3" x14ac:dyDescent="0.25">
      <c r="C2682" s="12"/>
    </row>
    <row r="2683" spans="3:3" x14ac:dyDescent="0.25">
      <c r="C2683" s="12"/>
    </row>
    <row r="2684" spans="3:3" x14ac:dyDescent="0.25">
      <c r="C2684" s="12"/>
    </row>
    <row r="2685" spans="3:3" x14ac:dyDescent="0.25">
      <c r="C2685" s="12"/>
    </row>
    <row r="2686" spans="3:3" x14ac:dyDescent="0.25">
      <c r="C2686" s="12"/>
    </row>
    <row r="2687" spans="3:3" x14ac:dyDescent="0.25">
      <c r="C2687" s="12"/>
    </row>
    <row r="2688" spans="3:3" x14ac:dyDescent="0.25">
      <c r="C2688" s="12"/>
    </row>
    <row r="2689" spans="3:21" x14ac:dyDescent="0.25">
      <c r="C2689" s="12"/>
    </row>
    <row r="2690" spans="3:21" x14ac:dyDescent="0.25">
      <c r="C2690" s="12"/>
    </row>
    <row r="2691" spans="3:21" x14ac:dyDescent="0.25">
      <c r="C2691" s="12"/>
      <c r="O2691"/>
      <c r="P2691"/>
      <c r="Q2691"/>
      <c r="R2691"/>
      <c r="S2691"/>
      <c r="T2691"/>
      <c r="U2691"/>
    </row>
    <row r="2692" spans="3:21" x14ac:dyDescent="0.25">
      <c r="C2692" s="12"/>
    </row>
    <row r="2693" spans="3:21" x14ac:dyDescent="0.25">
      <c r="C2693" s="12"/>
    </row>
    <row r="2694" spans="3:21" x14ac:dyDescent="0.25">
      <c r="C2694" s="12"/>
    </row>
    <row r="2695" spans="3:21" x14ac:dyDescent="0.25">
      <c r="C2695" s="12"/>
    </row>
    <row r="2696" spans="3:21" x14ac:dyDescent="0.25">
      <c r="C2696" s="12"/>
      <c r="O2696"/>
      <c r="P2696"/>
      <c r="Q2696"/>
      <c r="R2696"/>
      <c r="S2696"/>
      <c r="T2696"/>
      <c r="U2696"/>
    </row>
    <row r="2697" spans="3:21" x14ac:dyDescent="0.25">
      <c r="C2697" s="12"/>
    </row>
    <row r="2698" spans="3:21" x14ac:dyDescent="0.25">
      <c r="C2698" s="12"/>
    </row>
    <row r="2699" spans="3:21" x14ac:dyDescent="0.25">
      <c r="C2699" s="12"/>
    </row>
    <row r="2700" spans="3:21" x14ac:dyDescent="0.25">
      <c r="C2700" s="12"/>
    </row>
    <row r="2701" spans="3:21" x14ac:dyDescent="0.25">
      <c r="C2701" s="12"/>
    </row>
    <row r="2702" spans="3:21" x14ac:dyDescent="0.25">
      <c r="C2702" s="12"/>
    </row>
    <row r="2703" spans="3:21" x14ac:dyDescent="0.25">
      <c r="C2703" s="12"/>
    </row>
    <row r="2704" spans="3:21" x14ac:dyDescent="0.25">
      <c r="C2704" s="12"/>
    </row>
    <row r="2705" spans="3:21" x14ac:dyDescent="0.25">
      <c r="C2705" s="12"/>
    </row>
    <row r="2706" spans="3:21" x14ac:dyDescent="0.25">
      <c r="C2706" s="12"/>
    </row>
    <row r="2707" spans="3:21" x14ac:dyDescent="0.25">
      <c r="C2707" s="12"/>
    </row>
    <row r="2708" spans="3:21" x14ac:dyDescent="0.25">
      <c r="C2708" s="12"/>
    </row>
    <row r="2709" spans="3:21" x14ac:dyDescent="0.25">
      <c r="C2709" s="12"/>
    </row>
    <row r="2710" spans="3:21" x14ac:dyDescent="0.25">
      <c r="C2710" s="12"/>
    </row>
    <row r="2711" spans="3:21" x14ac:dyDescent="0.25">
      <c r="C2711" s="12"/>
      <c r="O2711"/>
      <c r="P2711"/>
      <c r="Q2711"/>
      <c r="R2711"/>
      <c r="S2711"/>
      <c r="T2711"/>
      <c r="U2711"/>
    </row>
    <row r="2712" spans="3:21" x14ac:dyDescent="0.25">
      <c r="C2712" s="12"/>
    </row>
    <row r="2713" spans="3:21" x14ac:dyDescent="0.25">
      <c r="C2713" s="12"/>
    </row>
    <row r="2714" spans="3:21" x14ac:dyDescent="0.25">
      <c r="C2714" s="12"/>
    </row>
    <row r="2715" spans="3:21" x14ac:dyDescent="0.25">
      <c r="C2715" s="12"/>
    </row>
    <row r="2716" spans="3:21" x14ac:dyDescent="0.25">
      <c r="C2716" s="12"/>
    </row>
    <row r="2717" spans="3:21" x14ac:dyDescent="0.25">
      <c r="C2717" s="12"/>
    </row>
    <row r="2718" spans="3:21" x14ac:dyDescent="0.25">
      <c r="C2718" s="12"/>
    </row>
    <row r="2719" spans="3:21" x14ac:dyDescent="0.25">
      <c r="C2719" s="12"/>
    </row>
    <row r="2720" spans="3:21" x14ac:dyDescent="0.25">
      <c r="C2720" s="12"/>
    </row>
    <row r="2721" spans="3:3" x14ac:dyDescent="0.25">
      <c r="C2721" s="12"/>
    </row>
    <row r="2722" spans="3:3" x14ac:dyDescent="0.25">
      <c r="C2722" s="12"/>
    </row>
    <row r="2723" spans="3:3" x14ac:dyDescent="0.25">
      <c r="C2723" s="12"/>
    </row>
    <row r="2724" spans="3:3" x14ac:dyDescent="0.25">
      <c r="C2724" s="12"/>
    </row>
    <row r="2725" spans="3:3" x14ac:dyDescent="0.25">
      <c r="C2725" s="12"/>
    </row>
    <row r="2726" spans="3:3" x14ac:dyDescent="0.25">
      <c r="C2726" s="12"/>
    </row>
    <row r="2727" spans="3:3" x14ac:dyDescent="0.25">
      <c r="C2727" s="12"/>
    </row>
    <row r="2728" spans="3:3" x14ac:dyDescent="0.25">
      <c r="C2728" s="12"/>
    </row>
    <row r="2729" spans="3:3" x14ac:dyDescent="0.25">
      <c r="C2729" s="12"/>
    </row>
    <row r="2730" spans="3:3" x14ac:dyDescent="0.25">
      <c r="C2730" s="12"/>
    </row>
    <row r="2731" spans="3:3" x14ac:dyDescent="0.25">
      <c r="C2731" s="12"/>
    </row>
    <row r="2732" spans="3:3" x14ac:dyDescent="0.25">
      <c r="C2732" s="12"/>
    </row>
    <row r="2733" spans="3:3" x14ac:dyDescent="0.25">
      <c r="C2733" s="12"/>
    </row>
    <row r="2734" spans="3:3" x14ac:dyDescent="0.25">
      <c r="C2734" s="12"/>
    </row>
    <row r="2735" spans="3:3" x14ac:dyDescent="0.25">
      <c r="C2735" s="12"/>
    </row>
    <row r="2736" spans="3:3" x14ac:dyDescent="0.25">
      <c r="C2736" s="12"/>
    </row>
    <row r="2737" spans="3:3" x14ac:dyDescent="0.25">
      <c r="C2737" s="12"/>
    </row>
    <row r="2738" spans="3:3" x14ac:dyDescent="0.25">
      <c r="C2738" s="12"/>
    </row>
    <row r="2739" spans="3:3" x14ac:dyDescent="0.25">
      <c r="C2739" s="12"/>
    </row>
    <row r="2740" spans="3:3" x14ac:dyDescent="0.25">
      <c r="C2740" s="12"/>
    </row>
    <row r="2741" spans="3:3" x14ac:dyDescent="0.25">
      <c r="C2741" s="12"/>
    </row>
    <row r="2742" spans="3:3" x14ac:dyDescent="0.25">
      <c r="C2742" s="12"/>
    </row>
    <row r="2743" spans="3:3" x14ac:dyDescent="0.25">
      <c r="C2743" s="12"/>
    </row>
    <row r="2744" spans="3:3" x14ac:dyDescent="0.25">
      <c r="C2744" s="12"/>
    </row>
    <row r="2745" spans="3:3" x14ac:dyDescent="0.25">
      <c r="C2745" s="12"/>
    </row>
    <row r="2746" spans="3:3" x14ac:dyDescent="0.25">
      <c r="C2746" s="12"/>
    </row>
    <row r="2747" spans="3:3" x14ac:dyDescent="0.25">
      <c r="C2747" s="12"/>
    </row>
    <row r="2748" spans="3:3" x14ac:dyDescent="0.25">
      <c r="C2748" s="12"/>
    </row>
    <row r="2749" spans="3:3" x14ac:dyDescent="0.25">
      <c r="C2749" s="12"/>
    </row>
    <row r="2750" spans="3:3" x14ac:dyDescent="0.25">
      <c r="C2750" s="12"/>
    </row>
    <row r="2751" spans="3:3" x14ac:dyDescent="0.25">
      <c r="C2751" s="12"/>
    </row>
    <row r="2752" spans="3:3" x14ac:dyDescent="0.25">
      <c r="C2752" s="12"/>
    </row>
    <row r="2753" spans="3:3" x14ac:dyDescent="0.25">
      <c r="C2753" s="12"/>
    </row>
    <row r="2754" spans="3:3" x14ac:dyDescent="0.25">
      <c r="C2754" s="12"/>
    </row>
    <row r="2755" spans="3:3" x14ac:dyDescent="0.25">
      <c r="C2755" s="12"/>
    </row>
    <row r="2756" spans="3:3" x14ac:dyDescent="0.25">
      <c r="C2756" s="12"/>
    </row>
    <row r="2757" spans="3:3" x14ac:dyDescent="0.25">
      <c r="C2757" s="12"/>
    </row>
    <row r="2758" spans="3:3" x14ac:dyDescent="0.25">
      <c r="C2758" s="12"/>
    </row>
    <row r="2759" spans="3:3" x14ac:dyDescent="0.25">
      <c r="C2759" s="12"/>
    </row>
    <row r="2760" spans="3:3" x14ac:dyDescent="0.25">
      <c r="C2760" s="12"/>
    </row>
    <row r="2761" spans="3:3" x14ac:dyDescent="0.25">
      <c r="C2761" s="12"/>
    </row>
    <row r="2762" spans="3:3" x14ac:dyDescent="0.25">
      <c r="C2762" s="12"/>
    </row>
    <row r="2763" spans="3:3" x14ac:dyDescent="0.25">
      <c r="C2763" s="12"/>
    </row>
    <row r="2764" spans="3:3" x14ac:dyDescent="0.25">
      <c r="C2764" s="12"/>
    </row>
    <row r="2765" spans="3:3" x14ac:dyDescent="0.25">
      <c r="C2765" s="12"/>
    </row>
    <row r="2766" spans="3:3" x14ac:dyDescent="0.25">
      <c r="C2766" s="12"/>
    </row>
    <row r="2767" spans="3:3" x14ac:dyDescent="0.25">
      <c r="C2767" s="12"/>
    </row>
    <row r="2768" spans="3:3" x14ac:dyDescent="0.25">
      <c r="C2768" s="12"/>
    </row>
    <row r="2769" spans="3:3" x14ac:dyDescent="0.25">
      <c r="C2769" s="12"/>
    </row>
    <row r="2770" spans="3:3" x14ac:dyDescent="0.25">
      <c r="C2770" s="12"/>
    </row>
    <row r="2771" spans="3:3" x14ac:dyDescent="0.25">
      <c r="C2771" s="12"/>
    </row>
    <row r="2772" spans="3:3" x14ac:dyDescent="0.25">
      <c r="C2772" s="12"/>
    </row>
    <row r="2773" spans="3:3" x14ac:dyDescent="0.25">
      <c r="C2773" s="12"/>
    </row>
    <row r="2774" spans="3:3" x14ac:dyDescent="0.25">
      <c r="C2774" s="12"/>
    </row>
    <row r="2775" spans="3:3" x14ac:dyDescent="0.25">
      <c r="C2775" s="12"/>
    </row>
    <row r="2776" spans="3:3" x14ac:dyDescent="0.25">
      <c r="C2776" s="12"/>
    </row>
    <row r="2777" spans="3:3" x14ac:dyDescent="0.25">
      <c r="C2777" s="12"/>
    </row>
    <row r="2778" spans="3:3" x14ac:dyDescent="0.25">
      <c r="C2778" s="12"/>
    </row>
    <row r="2779" spans="3:3" x14ac:dyDescent="0.25">
      <c r="C2779" s="12"/>
    </row>
    <row r="2780" spans="3:3" x14ac:dyDescent="0.25">
      <c r="C2780" s="12"/>
    </row>
    <row r="2781" spans="3:3" x14ac:dyDescent="0.25">
      <c r="C2781" s="12"/>
    </row>
    <row r="2782" spans="3:3" x14ac:dyDescent="0.25">
      <c r="C2782" s="12"/>
    </row>
    <row r="2783" spans="3:3" x14ac:dyDescent="0.25">
      <c r="C2783" s="12"/>
    </row>
    <row r="2784" spans="3:3" x14ac:dyDescent="0.25">
      <c r="C2784" s="12"/>
    </row>
    <row r="2785" spans="3:3" x14ac:dyDescent="0.25">
      <c r="C2785" s="12"/>
    </row>
    <row r="2786" spans="3:3" x14ac:dyDescent="0.25">
      <c r="C2786" s="12"/>
    </row>
    <row r="2787" spans="3:3" x14ac:dyDescent="0.25">
      <c r="C2787" s="12"/>
    </row>
    <row r="2788" spans="3:3" x14ac:dyDescent="0.25">
      <c r="C2788" s="12"/>
    </row>
    <row r="2789" spans="3:3" x14ac:dyDescent="0.25">
      <c r="C2789" s="12"/>
    </row>
    <row r="2790" spans="3:3" x14ac:dyDescent="0.25">
      <c r="C2790" s="12"/>
    </row>
    <row r="2791" spans="3:3" x14ac:dyDescent="0.25">
      <c r="C2791" s="12"/>
    </row>
    <row r="2792" spans="3:3" x14ac:dyDescent="0.25">
      <c r="C2792" s="12"/>
    </row>
    <row r="2793" spans="3:3" x14ac:dyDescent="0.25">
      <c r="C2793" s="12"/>
    </row>
    <row r="2794" spans="3:3" x14ac:dyDescent="0.25">
      <c r="C2794" s="12"/>
    </row>
    <row r="2795" spans="3:3" x14ac:dyDescent="0.25">
      <c r="C2795" s="12"/>
    </row>
    <row r="2796" spans="3:3" x14ac:dyDescent="0.25">
      <c r="C2796" s="12"/>
    </row>
    <row r="2797" spans="3:3" x14ac:dyDescent="0.25">
      <c r="C2797" s="12"/>
    </row>
    <row r="2798" spans="3:3" x14ac:dyDescent="0.25">
      <c r="C2798" s="12"/>
    </row>
    <row r="2799" spans="3:3" x14ac:dyDescent="0.25">
      <c r="C2799" s="12"/>
    </row>
    <row r="2800" spans="3:3" x14ac:dyDescent="0.25">
      <c r="C2800" s="12"/>
    </row>
    <row r="2801" spans="3:3" x14ac:dyDescent="0.25">
      <c r="C2801" s="12"/>
    </row>
    <row r="2802" spans="3:3" x14ac:dyDescent="0.25">
      <c r="C2802" s="12"/>
    </row>
    <row r="2803" spans="3:3" x14ac:dyDescent="0.25">
      <c r="C2803" s="12"/>
    </row>
    <row r="2804" spans="3:3" x14ac:dyDescent="0.25">
      <c r="C2804" s="12"/>
    </row>
    <row r="2805" spans="3:3" x14ac:dyDescent="0.25">
      <c r="C2805" s="12"/>
    </row>
    <row r="2806" spans="3:3" x14ac:dyDescent="0.25">
      <c r="C2806" s="12"/>
    </row>
    <row r="2807" spans="3:3" x14ac:dyDescent="0.25">
      <c r="C2807" s="12"/>
    </row>
    <row r="2808" spans="3:3" x14ac:dyDescent="0.25">
      <c r="C2808" s="12"/>
    </row>
    <row r="2809" spans="3:3" x14ac:dyDescent="0.25">
      <c r="C2809" s="12"/>
    </row>
    <row r="2810" spans="3:3" x14ac:dyDescent="0.25">
      <c r="C2810" s="12"/>
    </row>
    <row r="2811" spans="3:3" x14ac:dyDescent="0.25">
      <c r="C2811" s="12"/>
    </row>
    <row r="2812" spans="3:3" x14ac:dyDescent="0.25">
      <c r="C2812" s="12"/>
    </row>
    <row r="2813" spans="3:3" x14ac:dyDescent="0.25">
      <c r="C2813" s="12"/>
    </row>
    <row r="2814" spans="3:3" x14ac:dyDescent="0.25">
      <c r="C2814" s="12"/>
    </row>
    <row r="2815" spans="3:3" x14ac:dyDescent="0.25">
      <c r="C2815" s="12"/>
    </row>
    <row r="2816" spans="3:3" x14ac:dyDescent="0.25">
      <c r="C2816" s="12"/>
    </row>
    <row r="2817" spans="3:3" x14ac:dyDescent="0.25">
      <c r="C2817" s="12"/>
    </row>
    <row r="2818" spans="3:3" x14ac:dyDescent="0.25">
      <c r="C2818" s="12"/>
    </row>
    <row r="2819" spans="3:3" x14ac:dyDescent="0.25">
      <c r="C2819" s="12"/>
    </row>
    <row r="2820" spans="3:3" x14ac:dyDescent="0.25">
      <c r="C2820" s="12"/>
    </row>
    <row r="2821" spans="3:3" x14ac:dyDescent="0.25">
      <c r="C2821" s="12"/>
    </row>
    <row r="2822" spans="3:3" x14ac:dyDescent="0.25">
      <c r="C2822" s="12"/>
    </row>
    <row r="2823" spans="3:3" x14ac:dyDescent="0.25">
      <c r="C2823" s="12"/>
    </row>
    <row r="2824" spans="3:3" x14ac:dyDescent="0.25">
      <c r="C2824" s="12"/>
    </row>
    <row r="2825" spans="3:3" x14ac:dyDescent="0.25">
      <c r="C2825" s="12"/>
    </row>
    <row r="2826" spans="3:3" x14ac:dyDescent="0.25">
      <c r="C2826" s="12"/>
    </row>
    <row r="2827" spans="3:3" x14ac:dyDescent="0.25">
      <c r="C2827" s="12"/>
    </row>
    <row r="2828" spans="3:3" x14ac:dyDescent="0.25">
      <c r="C2828" s="12"/>
    </row>
    <row r="2829" spans="3:3" x14ac:dyDescent="0.25">
      <c r="C2829" s="12"/>
    </row>
    <row r="2830" spans="3:3" x14ac:dyDescent="0.25">
      <c r="C2830" s="12"/>
    </row>
    <row r="2831" spans="3:3" x14ac:dyDescent="0.25">
      <c r="C2831" s="12"/>
    </row>
    <row r="2832" spans="3:3" x14ac:dyDescent="0.25">
      <c r="C2832" s="12"/>
    </row>
    <row r="2833" spans="3:3" x14ac:dyDescent="0.25">
      <c r="C2833" s="12"/>
    </row>
    <row r="2834" spans="3:3" x14ac:dyDescent="0.25">
      <c r="C2834" s="12"/>
    </row>
    <row r="2835" spans="3:3" x14ac:dyDescent="0.25">
      <c r="C2835" s="12"/>
    </row>
    <row r="2836" spans="3:3" x14ac:dyDescent="0.25">
      <c r="C2836" s="12"/>
    </row>
    <row r="2837" spans="3:3" x14ac:dyDescent="0.25">
      <c r="C2837" s="12"/>
    </row>
    <row r="2838" spans="3:3" x14ac:dyDescent="0.25">
      <c r="C2838" s="12"/>
    </row>
    <row r="2839" spans="3:3" x14ac:dyDescent="0.25">
      <c r="C2839" s="12"/>
    </row>
    <row r="2840" spans="3:3" x14ac:dyDescent="0.25">
      <c r="C2840" s="12"/>
    </row>
    <row r="2841" spans="3:3" x14ac:dyDescent="0.25">
      <c r="C2841" s="12"/>
    </row>
    <row r="2842" spans="3:3" x14ac:dyDescent="0.25">
      <c r="C2842" s="12"/>
    </row>
    <row r="2843" spans="3:3" x14ac:dyDescent="0.25">
      <c r="C2843" s="12"/>
    </row>
    <row r="2844" spans="3:3" x14ac:dyDescent="0.25">
      <c r="C2844" s="12"/>
    </row>
    <row r="2845" spans="3:3" x14ac:dyDescent="0.25">
      <c r="C2845" s="12"/>
    </row>
    <row r="2846" spans="3:3" x14ac:dyDescent="0.25">
      <c r="C2846" s="12"/>
    </row>
    <row r="2847" spans="3:3" x14ac:dyDescent="0.25">
      <c r="C2847" s="12"/>
    </row>
    <row r="2848" spans="3:3" x14ac:dyDescent="0.25">
      <c r="C2848" s="12"/>
    </row>
    <row r="2849" spans="3:21" x14ac:dyDescent="0.25">
      <c r="C2849" s="12"/>
    </row>
    <row r="2850" spans="3:21" x14ac:dyDescent="0.25">
      <c r="C2850" s="12"/>
    </row>
    <row r="2851" spans="3:21" x14ac:dyDescent="0.25">
      <c r="C2851" s="12"/>
    </row>
    <row r="2852" spans="3:21" x14ac:dyDescent="0.25">
      <c r="C2852" s="12"/>
    </row>
    <row r="2853" spans="3:21" x14ac:dyDescent="0.25">
      <c r="C2853" s="12"/>
    </row>
    <row r="2854" spans="3:21" x14ac:dyDescent="0.25">
      <c r="C2854" s="12"/>
    </row>
    <row r="2855" spans="3:21" x14ac:dyDescent="0.25">
      <c r="C2855" s="12"/>
    </row>
    <row r="2856" spans="3:21" x14ac:dyDescent="0.25">
      <c r="C2856" s="12"/>
    </row>
    <row r="2857" spans="3:21" x14ac:dyDescent="0.25">
      <c r="C2857" s="12"/>
    </row>
    <row r="2858" spans="3:21" x14ac:dyDescent="0.25">
      <c r="C2858" s="12"/>
      <c r="O2858"/>
      <c r="P2858"/>
      <c r="Q2858"/>
      <c r="R2858"/>
      <c r="S2858"/>
      <c r="T2858"/>
      <c r="U2858"/>
    </row>
    <row r="2859" spans="3:21" x14ac:dyDescent="0.25">
      <c r="C2859" s="12"/>
    </row>
    <row r="2860" spans="3:21" x14ac:dyDescent="0.25">
      <c r="C2860" s="12"/>
    </row>
    <row r="2861" spans="3:21" x14ac:dyDescent="0.25">
      <c r="C2861" s="12"/>
    </row>
    <row r="2862" spans="3:21" x14ac:dyDescent="0.25">
      <c r="C2862" s="12"/>
    </row>
    <row r="2863" spans="3:21" x14ac:dyDescent="0.25">
      <c r="C2863" s="12"/>
    </row>
    <row r="2864" spans="3:21" x14ac:dyDescent="0.25">
      <c r="C2864" s="12"/>
    </row>
    <row r="2865" spans="3:21" x14ac:dyDescent="0.25">
      <c r="C2865" s="12"/>
      <c r="O2865"/>
      <c r="P2865"/>
      <c r="Q2865"/>
      <c r="R2865"/>
      <c r="S2865"/>
      <c r="T2865"/>
      <c r="U2865"/>
    </row>
    <row r="2866" spans="3:21" x14ac:dyDescent="0.25">
      <c r="C2866" s="12"/>
    </row>
    <row r="2867" spans="3:21" x14ac:dyDescent="0.25">
      <c r="C2867" s="12"/>
    </row>
    <row r="2868" spans="3:21" x14ac:dyDescent="0.25">
      <c r="C2868" s="12"/>
    </row>
    <row r="2869" spans="3:21" x14ac:dyDescent="0.25">
      <c r="C2869" s="12"/>
    </row>
    <row r="2870" spans="3:21" x14ac:dyDescent="0.25">
      <c r="C2870" s="12"/>
      <c r="O2870"/>
      <c r="P2870"/>
      <c r="Q2870"/>
      <c r="R2870"/>
      <c r="S2870"/>
      <c r="T2870"/>
      <c r="U2870"/>
    </row>
    <row r="2871" spans="3:21" x14ac:dyDescent="0.25">
      <c r="C2871" s="12"/>
    </row>
    <row r="2872" spans="3:21" x14ac:dyDescent="0.25">
      <c r="C2872" s="12"/>
    </row>
    <row r="2873" spans="3:21" x14ac:dyDescent="0.25">
      <c r="C2873" s="12"/>
    </row>
    <row r="2874" spans="3:21" x14ac:dyDescent="0.25">
      <c r="C2874" s="12"/>
    </row>
    <row r="2875" spans="3:21" x14ac:dyDescent="0.25">
      <c r="C2875" s="12"/>
    </row>
    <row r="2876" spans="3:21" x14ac:dyDescent="0.25">
      <c r="C2876" s="12"/>
    </row>
    <row r="2877" spans="3:21" x14ac:dyDescent="0.25">
      <c r="C2877" s="12"/>
    </row>
    <row r="2878" spans="3:21" x14ac:dyDescent="0.25">
      <c r="C2878" s="12"/>
      <c r="O2878"/>
      <c r="P2878"/>
      <c r="Q2878"/>
      <c r="R2878"/>
      <c r="S2878"/>
      <c r="T2878"/>
      <c r="U2878"/>
    </row>
    <row r="2879" spans="3:21" x14ac:dyDescent="0.25">
      <c r="C2879" s="12"/>
    </row>
    <row r="2880" spans="3:21" x14ac:dyDescent="0.25">
      <c r="C2880" s="12"/>
    </row>
    <row r="2881" spans="3:21" x14ac:dyDescent="0.25">
      <c r="C2881" s="12"/>
    </row>
    <row r="2882" spans="3:21" x14ac:dyDescent="0.25">
      <c r="C2882" s="12"/>
    </row>
    <row r="2883" spans="3:21" x14ac:dyDescent="0.25">
      <c r="C2883" s="12"/>
    </row>
    <row r="2884" spans="3:21" x14ac:dyDescent="0.25">
      <c r="C2884" s="12"/>
    </row>
    <row r="2885" spans="3:21" x14ac:dyDescent="0.25">
      <c r="C2885" s="12"/>
    </row>
    <row r="2886" spans="3:21" x14ac:dyDescent="0.25">
      <c r="C2886" s="12"/>
      <c r="O2886"/>
      <c r="P2886"/>
      <c r="Q2886"/>
      <c r="R2886"/>
      <c r="S2886"/>
      <c r="T2886"/>
      <c r="U2886"/>
    </row>
    <row r="2887" spans="3:21" x14ac:dyDescent="0.25">
      <c r="C2887" s="12"/>
    </row>
    <row r="2888" spans="3:21" x14ac:dyDescent="0.25">
      <c r="C2888" s="12"/>
    </row>
    <row r="2889" spans="3:21" x14ac:dyDescent="0.25">
      <c r="C2889" s="12"/>
    </row>
    <row r="2890" spans="3:21" x14ac:dyDescent="0.25">
      <c r="C2890" s="12"/>
    </row>
    <row r="2891" spans="3:21" x14ac:dyDescent="0.25">
      <c r="C2891" s="12"/>
    </row>
    <row r="2892" spans="3:21" x14ac:dyDescent="0.25">
      <c r="C2892" s="12"/>
    </row>
    <row r="2893" spans="3:21" x14ac:dyDescent="0.25">
      <c r="C2893" s="12"/>
    </row>
    <row r="2894" spans="3:21" x14ac:dyDescent="0.25">
      <c r="C2894" s="12"/>
    </row>
    <row r="2895" spans="3:21" x14ac:dyDescent="0.25">
      <c r="C2895" s="12"/>
    </row>
    <row r="2896" spans="3:21" x14ac:dyDescent="0.25">
      <c r="C2896" s="12"/>
    </row>
    <row r="2897" spans="3:21" x14ac:dyDescent="0.25">
      <c r="C2897" s="12"/>
    </row>
    <row r="2898" spans="3:21" x14ac:dyDescent="0.25">
      <c r="C2898" s="12"/>
    </row>
    <row r="2899" spans="3:21" x14ac:dyDescent="0.25">
      <c r="C2899" s="12"/>
    </row>
    <row r="2900" spans="3:21" x14ac:dyDescent="0.25">
      <c r="C2900" s="12"/>
    </row>
    <row r="2901" spans="3:21" x14ac:dyDescent="0.25">
      <c r="C2901" s="12"/>
    </row>
    <row r="2902" spans="3:21" x14ac:dyDescent="0.25">
      <c r="C2902" s="12"/>
    </row>
    <row r="2903" spans="3:21" x14ac:dyDescent="0.25">
      <c r="C2903" s="12"/>
    </row>
    <row r="2904" spans="3:21" x14ac:dyDescent="0.25">
      <c r="C2904" s="12"/>
    </row>
    <row r="2905" spans="3:21" x14ac:dyDescent="0.25">
      <c r="C2905" s="12"/>
    </row>
    <row r="2906" spans="3:21" x14ac:dyDescent="0.25">
      <c r="C2906" s="12"/>
      <c r="O2906"/>
      <c r="P2906"/>
      <c r="Q2906"/>
      <c r="R2906"/>
      <c r="S2906"/>
      <c r="T2906"/>
      <c r="U2906"/>
    </row>
    <row r="2907" spans="3:21" x14ac:dyDescent="0.25">
      <c r="C2907" s="12"/>
    </row>
    <row r="2908" spans="3:21" x14ac:dyDescent="0.25">
      <c r="C2908" s="12"/>
    </row>
    <row r="2909" spans="3:21" x14ac:dyDescent="0.25">
      <c r="C2909" s="12"/>
    </row>
    <row r="2910" spans="3:21" x14ac:dyDescent="0.25">
      <c r="C2910" s="12"/>
    </row>
    <row r="2911" spans="3:21" x14ac:dyDescent="0.25">
      <c r="C2911" s="12"/>
    </row>
    <row r="2912" spans="3:21" x14ac:dyDescent="0.25">
      <c r="C2912" s="12"/>
    </row>
    <row r="2913" spans="3:3" x14ac:dyDescent="0.25">
      <c r="C2913" s="12"/>
    </row>
    <row r="2914" spans="3:3" x14ac:dyDescent="0.25">
      <c r="C2914" s="12"/>
    </row>
    <row r="2915" spans="3:3" x14ac:dyDescent="0.25">
      <c r="C2915" s="12"/>
    </row>
    <row r="2916" spans="3:3" x14ac:dyDescent="0.25">
      <c r="C2916" s="12"/>
    </row>
    <row r="2917" spans="3:3" x14ac:dyDescent="0.25">
      <c r="C2917" s="12"/>
    </row>
    <row r="2918" spans="3:3" x14ac:dyDescent="0.25">
      <c r="C2918" s="12"/>
    </row>
    <row r="2919" spans="3:3" x14ac:dyDescent="0.25">
      <c r="C2919" s="12"/>
    </row>
    <row r="2920" spans="3:3" x14ac:dyDescent="0.25">
      <c r="C2920" s="12"/>
    </row>
    <row r="2921" spans="3:3" x14ac:dyDescent="0.25">
      <c r="C2921" s="12"/>
    </row>
    <row r="2922" spans="3:3" x14ac:dyDescent="0.25">
      <c r="C2922" s="12"/>
    </row>
    <row r="2923" spans="3:3" x14ac:dyDescent="0.25">
      <c r="C2923" s="12"/>
    </row>
    <row r="2924" spans="3:3" x14ac:dyDescent="0.25">
      <c r="C2924" s="12"/>
    </row>
    <row r="2925" spans="3:3" x14ac:dyDescent="0.25">
      <c r="C2925" s="12"/>
    </row>
    <row r="2926" spans="3:3" x14ac:dyDescent="0.25">
      <c r="C2926" s="12"/>
    </row>
    <row r="2927" spans="3:3" x14ac:dyDescent="0.25">
      <c r="C2927" s="12"/>
    </row>
    <row r="2928" spans="3:3" x14ac:dyDescent="0.25">
      <c r="C2928" s="12"/>
    </row>
    <row r="2929" spans="3:21" x14ac:dyDescent="0.25">
      <c r="C2929" s="12"/>
    </row>
    <row r="2930" spans="3:21" x14ac:dyDescent="0.25">
      <c r="C2930" s="12"/>
    </row>
    <row r="2931" spans="3:21" x14ac:dyDescent="0.25">
      <c r="C2931" s="12"/>
      <c r="O2931"/>
      <c r="P2931"/>
      <c r="Q2931"/>
      <c r="R2931"/>
      <c r="S2931"/>
      <c r="T2931"/>
      <c r="U2931"/>
    </row>
    <row r="2932" spans="3:21" x14ac:dyDescent="0.25">
      <c r="C2932" s="12"/>
    </row>
    <row r="2933" spans="3:21" x14ac:dyDescent="0.25">
      <c r="C2933" s="12"/>
    </row>
    <row r="2934" spans="3:21" x14ac:dyDescent="0.25">
      <c r="C2934" s="12"/>
    </row>
    <row r="2935" spans="3:21" x14ac:dyDescent="0.25">
      <c r="C2935" s="12"/>
    </row>
    <row r="2936" spans="3:21" x14ac:dyDescent="0.25">
      <c r="C2936" s="12"/>
    </row>
    <row r="2937" spans="3:21" x14ac:dyDescent="0.25">
      <c r="C2937" s="12"/>
      <c r="O2937"/>
      <c r="P2937"/>
      <c r="Q2937"/>
      <c r="R2937"/>
      <c r="S2937"/>
      <c r="T2937"/>
      <c r="U2937"/>
    </row>
    <row r="2938" spans="3:21" x14ac:dyDescent="0.25">
      <c r="C2938" s="12"/>
    </row>
    <row r="2939" spans="3:21" x14ac:dyDescent="0.25">
      <c r="C2939" s="12"/>
      <c r="O2939"/>
      <c r="P2939"/>
      <c r="Q2939"/>
      <c r="R2939"/>
      <c r="S2939"/>
      <c r="T2939"/>
      <c r="U2939"/>
    </row>
    <row r="2940" spans="3:21" x14ac:dyDescent="0.25">
      <c r="C2940" s="12"/>
    </row>
    <row r="2941" spans="3:21" x14ac:dyDescent="0.25">
      <c r="C2941" s="12"/>
    </row>
    <row r="2942" spans="3:21" x14ac:dyDescent="0.25">
      <c r="C2942" s="12"/>
    </row>
    <row r="2943" spans="3:21" x14ac:dyDescent="0.25">
      <c r="C2943" s="12"/>
    </row>
    <row r="2944" spans="3:21" x14ac:dyDescent="0.25">
      <c r="C2944" s="12"/>
    </row>
    <row r="2945" spans="3:3" x14ac:dyDescent="0.25">
      <c r="C2945" s="12"/>
    </row>
    <row r="2946" spans="3:3" x14ac:dyDescent="0.25">
      <c r="C2946" s="12"/>
    </row>
    <row r="2947" spans="3:3" x14ac:dyDescent="0.25">
      <c r="C2947" s="12"/>
    </row>
    <row r="2948" spans="3:3" x14ac:dyDescent="0.25">
      <c r="C2948" s="12"/>
    </row>
    <row r="2949" spans="3:3" x14ac:dyDescent="0.25">
      <c r="C2949" s="12"/>
    </row>
    <row r="2950" spans="3:3" x14ac:dyDescent="0.25">
      <c r="C2950" s="12"/>
    </row>
    <row r="2951" spans="3:3" x14ac:dyDescent="0.25">
      <c r="C2951" s="12"/>
    </row>
    <row r="2952" spans="3:3" x14ac:dyDescent="0.25">
      <c r="C2952" s="12"/>
    </row>
    <row r="2953" spans="3:3" x14ac:dyDescent="0.25">
      <c r="C2953" s="12"/>
    </row>
    <row r="2954" spans="3:3" x14ac:dyDescent="0.25">
      <c r="C2954" s="12"/>
    </row>
    <row r="2955" spans="3:3" x14ac:dyDescent="0.25">
      <c r="C2955" s="12"/>
    </row>
    <row r="2956" spans="3:3" x14ac:dyDescent="0.25">
      <c r="C2956" s="12"/>
    </row>
    <row r="2957" spans="3:3" x14ac:dyDescent="0.25">
      <c r="C2957" s="12"/>
    </row>
    <row r="2958" spans="3:3" x14ac:dyDescent="0.25">
      <c r="C2958" s="12"/>
    </row>
    <row r="2959" spans="3:3" x14ac:dyDescent="0.25">
      <c r="C2959" s="12"/>
    </row>
    <row r="2960" spans="3:3" x14ac:dyDescent="0.25">
      <c r="C2960" s="12"/>
    </row>
    <row r="2961" spans="3:3" x14ac:dyDescent="0.25">
      <c r="C2961" s="12"/>
    </row>
    <row r="2962" spans="3:3" x14ac:dyDescent="0.25">
      <c r="C2962" s="12"/>
    </row>
    <row r="2963" spans="3:3" x14ac:dyDescent="0.25">
      <c r="C2963" s="12"/>
    </row>
    <row r="2964" spans="3:3" x14ac:dyDescent="0.25">
      <c r="C2964" s="12"/>
    </row>
    <row r="2965" spans="3:3" x14ac:dyDescent="0.25">
      <c r="C2965" s="12"/>
    </row>
    <row r="2966" spans="3:3" x14ac:dyDescent="0.25">
      <c r="C2966" s="12"/>
    </row>
    <row r="2967" spans="3:3" x14ac:dyDescent="0.25">
      <c r="C2967" s="12"/>
    </row>
    <row r="2968" spans="3:3" x14ac:dyDescent="0.25">
      <c r="C2968" s="12"/>
    </row>
    <row r="2969" spans="3:3" x14ac:dyDescent="0.25">
      <c r="C2969" s="12"/>
    </row>
    <row r="2970" spans="3:3" x14ac:dyDescent="0.25">
      <c r="C2970" s="12"/>
    </row>
    <row r="2971" spans="3:3" x14ac:dyDescent="0.25">
      <c r="C2971" s="12"/>
    </row>
    <row r="2972" spans="3:3" x14ac:dyDescent="0.25">
      <c r="C2972" s="12"/>
    </row>
    <row r="2973" spans="3:3" x14ac:dyDescent="0.25">
      <c r="C2973" s="12"/>
    </row>
    <row r="2974" spans="3:3" x14ac:dyDescent="0.25">
      <c r="C2974" s="12"/>
    </row>
    <row r="2975" spans="3:3" x14ac:dyDescent="0.25">
      <c r="C2975" s="12"/>
    </row>
    <row r="2976" spans="3:3" x14ac:dyDescent="0.25">
      <c r="C2976" s="12"/>
    </row>
    <row r="2977" spans="3:21" x14ac:dyDescent="0.25">
      <c r="C2977" s="12"/>
    </row>
    <row r="2978" spans="3:21" x14ac:dyDescent="0.25">
      <c r="C2978" s="12"/>
    </row>
    <row r="2979" spans="3:21" x14ac:dyDescent="0.25">
      <c r="C2979" s="12"/>
    </row>
    <row r="2980" spans="3:21" x14ac:dyDescent="0.25">
      <c r="C2980" s="12"/>
    </row>
    <row r="2981" spans="3:21" x14ac:dyDescent="0.25">
      <c r="C2981" s="12"/>
    </row>
    <row r="2982" spans="3:21" x14ac:dyDescent="0.25">
      <c r="C2982" s="12"/>
    </row>
    <row r="2983" spans="3:21" x14ac:dyDescent="0.25">
      <c r="C2983" s="12"/>
      <c r="O2983"/>
      <c r="P2983"/>
      <c r="Q2983"/>
      <c r="R2983"/>
      <c r="S2983"/>
      <c r="T2983"/>
      <c r="U2983"/>
    </row>
    <row r="2984" spans="3:21" x14ac:dyDescent="0.25">
      <c r="C2984" s="12"/>
    </row>
    <row r="2985" spans="3:21" x14ac:dyDescent="0.25">
      <c r="C2985" s="12"/>
    </row>
    <row r="2986" spans="3:21" x14ac:dyDescent="0.25">
      <c r="C2986" s="12"/>
    </row>
    <row r="2987" spans="3:21" x14ac:dyDescent="0.25">
      <c r="C2987" s="12"/>
    </row>
    <row r="2988" spans="3:21" x14ac:dyDescent="0.25">
      <c r="C2988" s="12"/>
    </row>
    <row r="2989" spans="3:21" x14ac:dyDescent="0.25">
      <c r="C2989" s="12"/>
    </row>
    <row r="2990" spans="3:21" x14ac:dyDescent="0.25">
      <c r="C2990" s="12"/>
    </row>
    <row r="2991" spans="3:21" x14ac:dyDescent="0.25">
      <c r="C2991" s="12"/>
    </row>
    <row r="2992" spans="3:21" x14ac:dyDescent="0.25">
      <c r="C2992" s="12"/>
    </row>
    <row r="2993" spans="3:3" x14ac:dyDescent="0.25">
      <c r="C2993" s="12"/>
    </row>
    <row r="2994" spans="3:3" x14ac:dyDescent="0.25">
      <c r="C2994" s="12"/>
    </row>
    <row r="2995" spans="3:3" x14ac:dyDescent="0.25">
      <c r="C2995" s="12"/>
    </row>
    <row r="2996" spans="3:3" x14ac:dyDescent="0.25">
      <c r="C2996" s="12"/>
    </row>
    <row r="2997" spans="3:3" x14ac:dyDescent="0.25">
      <c r="C2997" s="12"/>
    </row>
    <row r="2998" spans="3:3" x14ac:dyDescent="0.25">
      <c r="C2998" s="12"/>
    </row>
    <row r="2999" spans="3:3" x14ac:dyDescent="0.25">
      <c r="C2999" s="12"/>
    </row>
    <row r="3000" spans="3:3" x14ac:dyDescent="0.25">
      <c r="C3000" s="12"/>
    </row>
    <row r="3001" spans="3:3" x14ac:dyDescent="0.25">
      <c r="C3001" s="12"/>
    </row>
    <row r="3002" spans="3:3" x14ac:dyDescent="0.25">
      <c r="C3002" s="12"/>
    </row>
    <row r="3003" spans="3:3" x14ac:dyDescent="0.25">
      <c r="C3003" s="12"/>
    </row>
    <row r="3004" spans="3:3" x14ac:dyDescent="0.25">
      <c r="C3004" s="12"/>
    </row>
    <row r="3005" spans="3:3" x14ac:dyDescent="0.25">
      <c r="C3005" s="12"/>
    </row>
    <row r="3006" spans="3:3" x14ac:dyDescent="0.25">
      <c r="C3006" s="12"/>
    </row>
    <row r="3007" spans="3:3" x14ac:dyDescent="0.25">
      <c r="C3007" s="12"/>
    </row>
    <row r="3008" spans="3:3" x14ac:dyDescent="0.25">
      <c r="C3008" s="12"/>
    </row>
    <row r="3009" spans="3:3" x14ac:dyDescent="0.25">
      <c r="C3009" s="12"/>
    </row>
    <row r="3010" spans="3:3" x14ac:dyDescent="0.25">
      <c r="C3010" s="12"/>
    </row>
    <row r="3011" spans="3:3" x14ac:dyDescent="0.25">
      <c r="C3011" s="12"/>
    </row>
    <row r="3012" spans="3:3" x14ac:dyDescent="0.25">
      <c r="C3012" s="12"/>
    </row>
    <row r="3013" spans="3:3" x14ac:dyDescent="0.25">
      <c r="C3013" s="12"/>
    </row>
    <row r="3014" spans="3:3" x14ac:dyDescent="0.25">
      <c r="C3014" s="12"/>
    </row>
    <row r="3015" spans="3:3" x14ac:dyDescent="0.25">
      <c r="C3015" s="12"/>
    </row>
    <row r="3016" spans="3:3" x14ac:dyDescent="0.25">
      <c r="C3016" s="12"/>
    </row>
    <row r="3017" spans="3:3" x14ac:dyDescent="0.25">
      <c r="C3017" s="12"/>
    </row>
    <row r="3018" spans="3:3" x14ac:dyDescent="0.25">
      <c r="C3018" s="12"/>
    </row>
    <row r="3019" spans="3:3" x14ac:dyDescent="0.25">
      <c r="C3019" s="12"/>
    </row>
    <row r="3020" spans="3:3" x14ac:dyDescent="0.25">
      <c r="C3020" s="12"/>
    </row>
    <row r="3021" spans="3:3" x14ac:dyDescent="0.25">
      <c r="C3021" s="12"/>
    </row>
    <row r="3022" spans="3:3" x14ac:dyDescent="0.25">
      <c r="C3022" s="12"/>
    </row>
    <row r="3023" spans="3:3" x14ac:dyDescent="0.25">
      <c r="C3023" s="12"/>
    </row>
    <row r="3024" spans="3:3" x14ac:dyDescent="0.25">
      <c r="C3024" s="12"/>
    </row>
    <row r="3025" spans="3:21" x14ac:dyDescent="0.25">
      <c r="C3025" s="12"/>
    </row>
    <row r="3026" spans="3:21" x14ac:dyDescent="0.25">
      <c r="C3026" s="12"/>
    </row>
    <row r="3027" spans="3:21" x14ac:dyDescent="0.25">
      <c r="C3027" s="12"/>
    </row>
    <row r="3028" spans="3:21" x14ac:dyDescent="0.25">
      <c r="C3028" s="12"/>
      <c r="O3028"/>
      <c r="P3028"/>
      <c r="Q3028"/>
      <c r="R3028"/>
      <c r="S3028"/>
      <c r="T3028"/>
      <c r="U3028"/>
    </row>
    <row r="3029" spans="3:21" x14ac:dyDescent="0.25">
      <c r="C3029" s="12"/>
    </row>
    <row r="3030" spans="3:21" x14ac:dyDescent="0.25">
      <c r="C3030" s="12"/>
    </row>
    <row r="3031" spans="3:21" x14ac:dyDescent="0.25">
      <c r="C3031" s="12"/>
    </row>
    <row r="3032" spans="3:21" x14ac:dyDescent="0.25">
      <c r="C3032" s="12"/>
    </row>
    <row r="3033" spans="3:21" x14ac:dyDescent="0.25">
      <c r="C3033" s="12"/>
    </row>
    <row r="3034" spans="3:21" x14ac:dyDescent="0.25">
      <c r="C3034" s="12"/>
    </row>
    <row r="3035" spans="3:21" x14ac:dyDescent="0.25">
      <c r="C3035" s="12"/>
    </row>
    <row r="3036" spans="3:21" x14ac:dyDescent="0.25">
      <c r="C3036" s="12"/>
    </row>
    <row r="3037" spans="3:21" x14ac:dyDescent="0.25">
      <c r="C3037" s="12"/>
    </row>
    <row r="3038" spans="3:21" x14ac:dyDescent="0.25">
      <c r="C3038" s="12"/>
    </row>
    <row r="3039" spans="3:21" x14ac:dyDescent="0.25">
      <c r="C3039" s="12"/>
    </row>
    <row r="3040" spans="3:21" x14ac:dyDescent="0.25">
      <c r="C3040" s="12"/>
    </row>
    <row r="3041" spans="3:3" x14ac:dyDescent="0.25">
      <c r="C3041" s="12"/>
    </row>
    <row r="3042" spans="3:3" x14ac:dyDescent="0.25">
      <c r="C3042" s="12"/>
    </row>
    <row r="3043" spans="3:3" x14ac:dyDescent="0.25">
      <c r="C3043" s="12"/>
    </row>
    <row r="3044" spans="3:3" x14ac:dyDescent="0.25">
      <c r="C3044" s="12"/>
    </row>
    <row r="3045" spans="3:3" x14ac:dyDescent="0.25">
      <c r="C3045" s="12"/>
    </row>
    <row r="3046" spans="3:3" x14ac:dyDescent="0.25">
      <c r="C3046" s="12"/>
    </row>
    <row r="3047" spans="3:3" x14ac:dyDescent="0.25">
      <c r="C3047" s="12"/>
    </row>
    <row r="3048" spans="3:3" x14ac:dyDescent="0.25">
      <c r="C3048" s="12"/>
    </row>
    <row r="3049" spans="3:3" x14ac:dyDescent="0.25">
      <c r="C3049" s="12"/>
    </row>
    <row r="3050" spans="3:3" x14ac:dyDescent="0.25">
      <c r="C3050" s="12"/>
    </row>
    <row r="3051" spans="3:3" x14ac:dyDescent="0.25">
      <c r="C3051" s="12"/>
    </row>
    <row r="3052" spans="3:3" x14ac:dyDescent="0.25">
      <c r="C3052" s="12"/>
    </row>
    <row r="3053" spans="3:3" x14ac:dyDescent="0.25">
      <c r="C3053" s="12"/>
    </row>
    <row r="3054" spans="3:3" x14ac:dyDescent="0.25">
      <c r="C3054" s="12"/>
    </row>
    <row r="3055" spans="3:3" x14ac:dyDescent="0.25">
      <c r="C3055" s="12"/>
    </row>
    <row r="3056" spans="3:3" x14ac:dyDescent="0.25">
      <c r="C3056" s="12"/>
    </row>
    <row r="3057" spans="3:21" x14ac:dyDescent="0.25">
      <c r="C3057" s="12"/>
    </row>
    <row r="3058" spans="3:21" x14ac:dyDescent="0.25">
      <c r="C3058" s="12"/>
    </row>
    <row r="3059" spans="3:21" x14ac:dyDescent="0.25">
      <c r="C3059" s="12"/>
    </row>
    <row r="3060" spans="3:21" x14ac:dyDescent="0.25">
      <c r="C3060" s="12"/>
    </row>
    <row r="3061" spans="3:21" x14ac:dyDescent="0.25">
      <c r="C3061" s="12"/>
    </row>
    <row r="3062" spans="3:21" x14ac:dyDescent="0.25">
      <c r="C3062" s="12"/>
    </row>
    <row r="3063" spans="3:21" x14ac:dyDescent="0.25">
      <c r="C3063" s="12"/>
    </row>
    <row r="3064" spans="3:21" x14ac:dyDescent="0.25">
      <c r="C3064" s="12"/>
    </row>
    <row r="3065" spans="3:21" x14ac:dyDescent="0.25">
      <c r="C3065" s="12"/>
    </row>
    <row r="3066" spans="3:21" x14ac:dyDescent="0.25">
      <c r="C3066" s="12"/>
    </row>
    <row r="3067" spans="3:21" x14ac:dyDescent="0.25">
      <c r="C3067" s="12"/>
    </row>
    <row r="3068" spans="3:21" x14ac:dyDescent="0.25">
      <c r="C3068" s="12"/>
    </row>
    <row r="3069" spans="3:21" x14ac:dyDescent="0.25">
      <c r="C3069" s="12"/>
      <c r="O3069"/>
      <c r="P3069"/>
      <c r="Q3069"/>
      <c r="R3069"/>
      <c r="S3069"/>
      <c r="T3069"/>
      <c r="U3069"/>
    </row>
    <row r="3070" spans="3:21" x14ac:dyDescent="0.25">
      <c r="C3070" s="12"/>
    </row>
    <row r="3071" spans="3:21" x14ac:dyDescent="0.25">
      <c r="C3071" s="12"/>
    </row>
    <row r="3072" spans="3:21" x14ac:dyDescent="0.25">
      <c r="C3072" s="12"/>
    </row>
    <row r="3073" spans="3:3" x14ac:dyDescent="0.25">
      <c r="C3073" s="12"/>
    </row>
    <row r="3074" spans="3:3" x14ac:dyDescent="0.25">
      <c r="C3074" s="12"/>
    </row>
    <row r="3075" spans="3:3" x14ac:dyDescent="0.25">
      <c r="C3075" s="12"/>
    </row>
    <row r="3076" spans="3:3" x14ac:dyDescent="0.25">
      <c r="C3076" s="12"/>
    </row>
    <row r="3077" spans="3:3" x14ac:dyDescent="0.25">
      <c r="C3077" s="12"/>
    </row>
    <row r="3078" spans="3:3" x14ac:dyDescent="0.25">
      <c r="C3078" s="12"/>
    </row>
    <row r="3079" spans="3:3" x14ac:dyDescent="0.25">
      <c r="C3079" s="12"/>
    </row>
    <row r="3080" spans="3:3" x14ac:dyDescent="0.25">
      <c r="C3080" s="12"/>
    </row>
    <row r="3081" spans="3:3" x14ac:dyDescent="0.25">
      <c r="C3081" s="12"/>
    </row>
    <row r="3082" spans="3:3" x14ac:dyDescent="0.25">
      <c r="C3082" s="12"/>
    </row>
    <row r="3083" spans="3:3" x14ac:dyDescent="0.25">
      <c r="C3083" s="12"/>
    </row>
    <row r="3084" spans="3:3" x14ac:dyDescent="0.25">
      <c r="C3084" s="12"/>
    </row>
    <row r="3085" spans="3:3" x14ac:dyDescent="0.25">
      <c r="C3085" s="12"/>
    </row>
    <row r="3086" spans="3:3" x14ac:dyDescent="0.25">
      <c r="C3086" s="12"/>
    </row>
    <row r="3087" spans="3:3" x14ac:dyDescent="0.25">
      <c r="C3087" s="12"/>
    </row>
    <row r="3088" spans="3:3" x14ac:dyDescent="0.25">
      <c r="C3088" s="12"/>
    </row>
    <row r="3089" spans="3:3" x14ac:dyDescent="0.25">
      <c r="C3089" s="12"/>
    </row>
    <row r="3090" spans="3:3" x14ac:dyDescent="0.25">
      <c r="C3090" s="12"/>
    </row>
    <row r="3091" spans="3:3" x14ac:dyDescent="0.25">
      <c r="C3091" s="12"/>
    </row>
    <row r="3092" spans="3:3" x14ac:dyDescent="0.25">
      <c r="C3092" s="12"/>
    </row>
    <row r="3093" spans="3:3" x14ac:dyDescent="0.25">
      <c r="C3093" s="12"/>
    </row>
    <row r="3094" spans="3:3" x14ac:dyDescent="0.25">
      <c r="C3094" s="12"/>
    </row>
    <row r="3095" spans="3:3" x14ac:dyDescent="0.25">
      <c r="C3095" s="12"/>
    </row>
    <row r="3096" spans="3:3" x14ac:dyDescent="0.25">
      <c r="C3096" s="12"/>
    </row>
    <row r="3097" spans="3:3" x14ac:dyDescent="0.25">
      <c r="C3097" s="12"/>
    </row>
    <row r="3098" spans="3:3" x14ac:dyDescent="0.25">
      <c r="C3098" s="12"/>
    </row>
    <row r="3099" spans="3:3" x14ac:dyDescent="0.25">
      <c r="C3099" s="12"/>
    </row>
    <row r="3100" spans="3:3" x14ac:dyDescent="0.25">
      <c r="C3100" s="12"/>
    </row>
    <row r="3101" spans="3:3" x14ac:dyDescent="0.25">
      <c r="C3101" s="12"/>
    </row>
    <row r="3102" spans="3:3" x14ac:dyDescent="0.25">
      <c r="C3102" s="12"/>
    </row>
    <row r="3103" spans="3:3" x14ac:dyDescent="0.25">
      <c r="C3103" s="12"/>
    </row>
    <row r="3104" spans="3:3" x14ac:dyDescent="0.25">
      <c r="C3104" s="12"/>
    </row>
    <row r="3105" spans="3:3" x14ac:dyDescent="0.25">
      <c r="C3105" s="12"/>
    </row>
    <row r="3106" spans="3:3" x14ac:dyDescent="0.25">
      <c r="C3106" s="12"/>
    </row>
    <row r="3107" spans="3:3" x14ac:dyDescent="0.25">
      <c r="C3107" s="12"/>
    </row>
    <row r="3108" spans="3:3" x14ac:dyDescent="0.25">
      <c r="C3108" s="12"/>
    </row>
    <row r="3109" spans="3:3" x14ac:dyDescent="0.25">
      <c r="C3109" s="12"/>
    </row>
    <row r="3110" spans="3:3" x14ac:dyDescent="0.25">
      <c r="C3110" s="12"/>
    </row>
    <row r="3111" spans="3:3" x14ac:dyDescent="0.25">
      <c r="C3111" s="12"/>
    </row>
    <row r="3112" spans="3:3" x14ac:dyDescent="0.25">
      <c r="C3112" s="12"/>
    </row>
    <row r="3113" spans="3:3" x14ac:dyDescent="0.25">
      <c r="C3113" s="12"/>
    </row>
    <row r="3114" spans="3:3" x14ac:dyDescent="0.25">
      <c r="C3114" s="12"/>
    </row>
    <row r="3115" spans="3:3" x14ac:dyDescent="0.25">
      <c r="C3115" s="12"/>
    </row>
    <row r="3116" spans="3:3" x14ac:dyDescent="0.25">
      <c r="C3116" s="12"/>
    </row>
    <row r="3117" spans="3:3" x14ac:dyDescent="0.25">
      <c r="C3117" s="12"/>
    </row>
    <row r="3118" spans="3:3" x14ac:dyDescent="0.25">
      <c r="C3118" s="12"/>
    </row>
    <row r="3119" spans="3:3" x14ac:dyDescent="0.25">
      <c r="C3119" s="12"/>
    </row>
    <row r="3120" spans="3:3" x14ac:dyDescent="0.25">
      <c r="C3120" s="12"/>
    </row>
    <row r="3121" spans="3:21" x14ac:dyDescent="0.25">
      <c r="C3121" s="12"/>
      <c r="O3121"/>
      <c r="P3121"/>
      <c r="Q3121"/>
      <c r="R3121"/>
      <c r="S3121"/>
      <c r="T3121"/>
      <c r="U3121"/>
    </row>
    <row r="3122" spans="3:21" x14ac:dyDescent="0.25">
      <c r="C3122" s="12"/>
    </row>
    <row r="3123" spans="3:21" x14ac:dyDescent="0.25">
      <c r="C3123" s="12"/>
    </row>
    <row r="3124" spans="3:21" x14ac:dyDescent="0.25">
      <c r="C3124" s="12"/>
    </row>
    <row r="3125" spans="3:21" x14ac:dyDescent="0.25">
      <c r="C3125" s="12"/>
    </row>
    <row r="3126" spans="3:21" x14ac:dyDescent="0.25">
      <c r="C3126" s="12"/>
    </row>
    <row r="3127" spans="3:21" x14ac:dyDescent="0.25">
      <c r="C3127" s="12"/>
    </row>
    <row r="3128" spans="3:21" x14ac:dyDescent="0.25">
      <c r="C3128" s="12"/>
    </row>
    <row r="3129" spans="3:21" x14ac:dyDescent="0.25">
      <c r="C3129" s="12"/>
    </row>
    <row r="3130" spans="3:21" x14ac:dyDescent="0.25">
      <c r="C3130" s="12"/>
    </row>
    <row r="3131" spans="3:21" x14ac:dyDescent="0.25">
      <c r="C3131" s="12"/>
    </row>
    <row r="3132" spans="3:21" x14ac:dyDescent="0.25">
      <c r="C3132" s="12"/>
    </row>
    <row r="3133" spans="3:21" x14ac:dyDescent="0.25">
      <c r="C3133" s="12"/>
    </row>
    <row r="3134" spans="3:21" x14ac:dyDescent="0.25">
      <c r="C3134" s="12"/>
    </row>
    <row r="3135" spans="3:21" x14ac:dyDescent="0.25">
      <c r="C3135" s="12"/>
    </row>
    <row r="3136" spans="3:21" x14ac:dyDescent="0.25">
      <c r="C3136" s="12"/>
    </row>
    <row r="3137" spans="3:21" x14ac:dyDescent="0.25">
      <c r="C3137" s="12"/>
    </row>
    <row r="3138" spans="3:21" x14ac:dyDescent="0.25">
      <c r="C3138" s="12"/>
    </row>
    <row r="3139" spans="3:21" x14ac:dyDescent="0.25">
      <c r="C3139" s="12"/>
    </row>
    <row r="3140" spans="3:21" x14ac:dyDescent="0.25">
      <c r="C3140" s="12"/>
    </row>
    <row r="3141" spans="3:21" x14ac:dyDescent="0.25">
      <c r="C3141" s="12"/>
    </row>
    <row r="3142" spans="3:21" x14ac:dyDescent="0.25">
      <c r="C3142" s="12"/>
    </row>
    <row r="3143" spans="3:21" x14ac:dyDescent="0.25">
      <c r="C3143" s="12"/>
    </row>
    <row r="3144" spans="3:21" x14ac:dyDescent="0.25">
      <c r="C3144" s="12"/>
    </row>
    <row r="3145" spans="3:21" x14ac:dyDescent="0.25">
      <c r="C3145" s="12"/>
    </row>
    <row r="3146" spans="3:21" x14ac:dyDescent="0.25">
      <c r="C3146" s="12"/>
    </row>
    <row r="3147" spans="3:21" x14ac:dyDescent="0.25">
      <c r="C3147" s="12"/>
    </row>
    <row r="3148" spans="3:21" x14ac:dyDescent="0.25">
      <c r="C3148" s="12"/>
      <c r="O3148"/>
      <c r="P3148"/>
      <c r="Q3148"/>
      <c r="R3148"/>
      <c r="S3148"/>
      <c r="T3148"/>
      <c r="U3148"/>
    </row>
    <row r="3149" spans="3:21" x14ac:dyDescent="0.25">
      <c r="C3149" s="12"/>
    </row>
    <row r="3150" spans="3:21" x14ac:dyDescent="0.25">
      <c r="C3150" s="12"/>
    </row>
    <row r="3151" spans="3:21" x14ac:dyDescent="0.25">
      <c r="C3151" s="12"/>
    </row>
    <row r="3152" spans="3:21" x14ac:dyDescent="0.25">
      <c r="C3152" s="12"/>
    </row>
    <row r="3153" spans="3:3" x14ac:dyDescent="0.25">
      <c r="C3153" s="12"/>
    </row>
    <row r="3154" spans="3:3" x14ac:dyDescent="0.25">
      <c r="C3154" s="12"/>
    </row>
    <row r="3155" spans="3:3" x14ac:dyDescent="0.25">
      <c r="C3155" s="12"/>
    </row>
    <row r="3156" spans="3:3" x14ac:dyDescent="0.25">
      <c r="C3156" s="12"/>
    </row>
    <row r="3157" spans="3:3" x14ac:dyDescent="0.25">
      <c r="C3157" s="12"/>
    </row>
    <row r="3158" spans="3:3" x14ac:dyDescent="0.25">
      <c r="C3158" s="12"/>
    </row>
    <row r="3159" spans="3:3" x14ac:dyDescent="0.25">
      <c r="C3159" s="12"/>
    </row>
    <row r="3160" spans="3:3" x14ac:dyDescent="0.25">
      <c r="C3160" s="12"/>
    </row>
    <row r="3161" spans="3:3" x14ac:dyDescent="0.25">
      <c r="C3161" s="12"/>
    </row>
    <row r="3162" spans="3:3" x14ac:dyDescent="0.25">
      <c r="C3162" s="12"/>
    </row>
    <row r="3163" spans="3:3" x14ac:dyDescent="0.25">
      <c r="C3163" s="12"/>
    </row>
    <row r="3164" spans="3:3" x14ac:dyDescent="0.25">
      <c r="C3164" s="12"/>
    </row>
    <row r="3165" spans="3:3" x14ac:dyDescent="0.25">
      <c r="C3165" s="12"/>
    </row>
    <row r="3166" spans="3:3" x14ac:dyDescent="0.25">
      <c r="C3166" s="12"/>
    </row>
    <row r="3167" spans="3:3" x14ac:dyDescent="0.25">
      <c r="C3167" s="12"/>
    </row>
    <row r="3168" spans="3:3" x14ac:dyDescent="0.25">
      <c r="C3168" s="12"/>
    </row>
    <row r="3169" spans="3:3" x14ac:dyDescent="0.25">
      <c r="C3169" s="12"/>
    </row>
    <row r="3170" spans="3:3" x14ac:dyDescent="0.25">
      <c r="C3170" s="12"/>
    </row>
    <row r="3171" spans="3:3" x14ac:dyDescent="0.25">
      <c r="C3171" s="12"/>
    </row>
    <row r="3172" spans="3:3" x14ac:dyDescent="0.25">
      <c r="C3172" s="12"/>
    </row>
    <row r="3173" spans="3:3" x14ac:dyDescent="0.25">
      <c r="C3173" s="12"/>
    </row>
    <row r="3174" spans="3:3" x14ac:dyDescent="0.25">
      <c r="C3174" s="12"/>
    </row>
    <row r="3175" spans="3:3" x14ac:dyDescent="0.25">
      <c r="C3175" s="12"/>
    </row>
    <row r="3176" spans="3:3" x14ac:dyDescent="0.25">
      <c r="C3176" s="12"/>
    </row>
    <row r="3177" spans="3:3" x14ac:dyDescent="0.25">
      <c r="C3177" s="12"/>
    </row>
    <row r="3178" spans="3:3" x14ac:dyDescent="0.25">
      <c r="C3178" s="12"/>
    </row>
    <row r="3179" spans="3:3" x14ac:dyDescent="0.25">
      <c r="C3179" s="12"/>
    </row>
    <row r="3180" spans="3:3" x14ac:dyDescent="0.25">
      <c r="C3180" s="12"/>
    </row>
    <row r="3181" spans="3:3" x14ac:dyDescent="0.25">
      <c r="C3181" s="12"/>
    </row>
    <row r="3182" spans="3:3" x14ac:dyDescent="0.25">
      <c r="C3182" s="12"/>
    </row>
    <row r="3183" spans="3:3" x14ac:dyDescent="0.25">
      <c r="C3183" s="12"/>
    </row>
    <row r="3184" spans="3:3" x14ac:dyDescent="0.25">
      <c r="C3184" s="12"/>
    </row>
    <row r="3185" spans="3:21" x14ac:dyDescent="0.25">
      <c r="C3185" s="12"/>
    </row>
    <row r="3186" spans="3:21" x14ac:dyDescent="0.25">
      <c r="C3186" s="12"/>
    </row>
    <row r="3187" spans="3:21" x14ac:dyDescent="0.25">
      <c r="C3187" s="12"/>
    </row>
    <row r="3188" spans="3:21" x14ac:dyDescent="0.25">
      <c r="C3188" s="12"/>
    </row>
    <row r="3189" spans="3:21" x14ac:dyDescent="0.25">
      <c r="C3189" s="12"/>
    </row>
    <row r="3190" spans="3:21" x14ac:dyDescent="0.25">
      <c r="C3190" s="12"/>
    </row>
    <row r="3191" spans="3:21" x14ac:dyDescent="0.25">
      <c r="C3191" s="12"/>
    </row>
    <row r="3192" spans="3:21" x14ac:dyDescent="0.25">
      <c r="C3192" s="12"/>
    </row>
    <row r="3193" spans="3:21" x14ac:dyDescent="0.25">
      <c r="C3193" s="12"/>
    </row>
    <row r="3194" spans="3:21" x14ac:dyDescent="0.25">
      <c r="C3194" s="12"/>
    </row>
    <row r="3195" spans="3:21" x14ac:dyDescent="0.25">
      <c r="C3195" s="12"/>
    </row>
    <row r="3196" spans="3:21" x14ac:dyDescent="0.25">
      <c r="C3196" s="12"/>
    </row>
    <row r="3197" spans="3:21" x14ac:dyDescent="0.25">
      <c r="C3197" s="12"/>
    </row>
    <row r="3198" spans="3:21" x14ac:dyDescent="0.25">
      <c r="C3198" s="12"/>
    </row>
    <row r="3199" spans="3:21" x14ac:dyDescent="0.25">
      <c r="C3199" s="12"/>
      <c r="O3199"/>
      <c r="P3199"/>
      <c r="Q3199"/>
      <c r="R3199"/>
      <c r="S3199"/>
      <c r="T3199"/>
      <c r="U3199"/>
    </row>
    <row r="3200" spans="3:21" x14ac:dyDescent="0.25">
      <c r="C3200" s="12"/>
    </row>
    <row r="3201" spans="3:21" x14ac:dyDescent="0.25">
      <c r="C3201" s="12"/>
      <c r="O3201"/>
      <c r="P3201"/>
      <c r="Q3201"/>
      <c r="R3201"/>
      <c r="S3201"/>
      <c r="T3201"/>
      <c r="U3201"/>
    </row>
    <row r="3202" spans="3:21" x14ac:dyDescent="0.25">
      <c r="C3202" s="12"/>
    </row>
    <row r="3203" spans="3:21" x14ac:dyDescent="0.25">
      <c r="C3203" s="12"/>
    </row>
    <row r="3204" spans="3:21" x14ac:dyDescent="0.25">
      <c r="C3204" s="12"/>
    </row>
    <row r="3205" spans="3:21" x14ac:dyDescent="0.25">
      <c r="C3205" s="12"/>
    </row>
    <row r="3206" spans="3:21" x14ac:dyDescent="0.25">
      <c r="C3206" s="12"/>
    </row>
    <row r="3207" spans="3:21" x14ac:dyDescent="0.25">
      <c r="C3207" s="12"/>
    </row>
    <row r="3208" spans="3:21" x14ac:dyDescent="0.25">
      <c r="C3208" s="12"/>
    </row>
    <row r="3209" spans="3:21" x14ac:dyDescent="0.25">
      <c r="C3209" s="12"/>
    </row>
    <row r="3210" spans="3:21" x14ac:dyDescent="0.25">
      <c r="C3210" s="12"/>
    </row>
    <row r="3211" spans="3:21" x14ac:dyDescent="0.25">
      <c r="C3211" s="12"/>
    </row>
    <row r="3212" spans="3:21" x14ac:dyDescent="0.25">
      <c r="C3212" s="12"/>
    </row>
    <row r="3213" spans="3:21" x14ac:dyDescent="0.25">
      <c r="C3213" s="12"/>
    </row>
    <row r="3214" spans="3:21" x14ac:dyDescent="0.25">
      <c r="C3214" s="12"/>
    </row>
    <row r="3215" spans="3:21" x14ac:dyDescent="0.25">
      <c r="C3215" s="12"/>
    </row>
    <row r="3216" spans="3:21" x14ac:dyDescent="0.25">
      <c r="C3216" s="12"/>
    </row>
    <row r="3217" spans="3:3" x14ac:dyDescent="0.25">
      <c r="C3217" s="12"/>
    </row>
    <row r="3218" spans="3:3" x14ac:dyDescent="0.25">
      <c r="C3218" s="12"/>
    </row>
    <row r="3219" spans="3:3" x14ac:dyDescent="0.25">
      <c r="C3219" s="12"/>
    </row>
    <row r="3220" spans="3:3" x14ac:dyDescent="0.25">
      <c r="C3220" s="12"/>
    </row>
    <row r="3221" spans="3:3" x14ac:dyDescent="0.25">
      <c r="C3221" s="12"/>
    </row>
    <row r="3222" spans="3:3" x14ac:dyDescent="0.25">
      <c r="C3222" s="12"/>
    </row>
    <row r="3223" spans="3:3" x14ac:dyDescent="0.25">
      <c r="C3223" s="12"/>
    </row>
    <row r="3224" spans="3:3" x14ac:dyDescent="0.25">
      <c r="C3224" s="12"/>
    </row>
    <row r="3225" spans="3:3" x14ac:dyDescent="0.25">
      <c r="C3225" s="12"/>
    </row>
    <row r="3226" spans="3:3" x14ac:dyDescent="0.25">
      <c r="C3226" s="12"/>
    </row>
    <row r="3227" spans="3:3" x14ac:dyDescent="0.25">
      <c r="C3227" s="12"/>
    </row>
    <row r="3228" spans="3:3" x14ac:dyDescent="0.25">
      <c r="C3228" s="12"/>
    </row>
    <row r="3229" spans="3:3" x14ac:dyDescent="0.25">
      <c r="C3229" s="12"/>
    </row>
    <row r="3230" spans="3:3" x14ac:dyDescent="0.25">
      <c r="C3230" s="12"/>
    </row>
    <row r="3231" spans="3:3" x14ac:dyDescent="0.25">
      <c r="C3231" s="12"/>
    </row>
    <row r="3232" spans="3:3" x14ac:dyDescent="0.25">
      <c r="C3232" s="12"/>
    </row>
    <row r="3233" spans="3:3" x14ac:dyDescent="0.25">
      <c r="C3233" s="12"/>
    </row>
    <row r="3234" spans="3:3" x14ac:dyDescent="0.25">
      <c r="C3234" s="12"/>
    </row>
    <row r="3235" spans="3:3" x14ac:dyDescent="0.25">
      <c r="C3235" s="12"/>
    </row>
    <row r="3236" spans="3:3" x14ac:dyDescent="0.25">
      <c r="C3236" s="12"/>
    </row>
    <row r="3237" spans="3:3" x14ac:dyDescent="0.25">
      <c r="C3237" s="12"/>
    </row>
    <row r="3238" spans="3:3" x14ac:dyDescent="0.25">
      <c r="C3238" s="12"/>
    </row>
    <row r="3239" spans="3:3" x14ac:dyDescent="0.25">
      <c r="C3239" s="12"/>
    </row>
    <row r="3240" spans="3:3" x14ac:dyDescent="0.25">
      <c r="C3240" s="12"/>
    </row>
    <row r="3241" spans="3:3" x14ac:dyDescent="0.25">
      <c r="C3241" s="12"/>
    </row>
    <row r="3242" spans="3:3" x14ac:dyDescent="0.25">
      <c r="C3242" s="12"/>
    </row>
    <row r="3243" spans="3:3" x14ac:dyDescent="0.25">
      <c r="C3243" s="12"/>
    </row>
    <row r="3244" spans="3:3" x14ac:dyDescent="0.25">
      <c r="C3244" s="12"/>
    </row>
    <row r="3245" spans="3:3" x14ac:dyDescent="0.25">
      <c r="C3245" s="12"/>
    </row>
    <row r="3246" spans="3:3" x14ac:dyDescent="0.25">
      <c r="C3246" s="12"/>
    </row>
    <row r="3247" spans="3:3" x14ac:dyDescent="0.25">
      <c r="C3247" s="12"/>
    </row>
    <row r="3248" spans="3:3" x14ac:dyDescent="0.25">
      <c r="C3248" s="12"/>
    </row>
    <row r="3249" spans="3:21" x14ac:dyDescent="0.25">
      <c r="C3249" s="12"/>
    </row>
    <row r="3250" spans="3:21" x14ac:dyDescent="0.25">
      <c r="C3250" s="12"/>
    </row>
    <row r="3251" spans="3:21" x14ac:dyDescent="0.25">
      <c r="C3251" s="12"/>
    </row>
    <row r="3252" spans="3:21" x14ac:dyDescent="0.25">
      <c r="C3252" s="12"/>
    </row>
    <row r="3253" spans="3:21" x14ac:dyDescent="0.25">
      <c r="C3253" s="12"/>
    </row>
    <row r="3254" spans="3:21" x14ac:dyDescent="0.25">
      <c r="C3254" s="12"/>
    </row>
    <row r="3255" spans="3:21" x14ac:dyDescent="0.25">
      <c r="C3255" s="12"/>
    </row>
    <row r="3256" spans="3:21" x14ac:dyDescent="0.25">
      <c r="C3256" s="12"/>
      <c r="O3256"/>
      <c r="P3256"/>
      <c r="Q3256"/>
      <c r="R3256"/>
      <c r="S3256"/>
      <c r="T3256"/>
      <c r="U3256"/>
    </row>
    <row r="3257" spans="3:21" x14ac:dyDescent="0.25">
      <c r="C3257" s="12"/>
    </row>
    <row r="3258" spans="3:21" x14ac:dyDescent="0.25">
      <c r="C3258" s="12"/>
    </row>
    <row r="3259" spans="3:21" x14ac:dyDescent="0.25">
      <c r="C3259" s="12"/>
    </row>
    <row r="3260" spans="3:21" x14ac:dyDescent="0.25">
      <c r="C3260" s="12"/>
    </row>
    <row r="3261" spans="3:21" x14ac:dyDescent="0.25">
      <c r="C3261" s="12"/>
    </row>
    <row r="3262" spans="3:21" x14ac:dyDescent="0.25">
      <c r="C3262" s="12"/>
    </row>
    <row r="3263" spans="3:21" x14ac:dyDescent="0.25">
      <c r="C3263" s="12"/>
    </row>
    <row r="3264" spans="3:21" x14ac:dyDescent="0.25">
      <c r="C3264" s="12"/>
    </row>
    <row r="3265" spans="3:3" x14ac:dyDescent="0.25">
      <c r="C3265" s="12"/>
    </row>
    <row r="3266" spans="3:3" x14ac:dyDescent="0.25">
      <c r="C3266" s="12"/>
    </row>
    <row r="3267" spans="3:3" x14ac:dyDescent="0.25">
      <c r="C3267" s="12"/>
    </row>
    <row r="3268" spans="3:3" x14ac:dyDescent="0.25">
      <c r="C3268" s="12"/>
    </row>
    <row r="3269" spans="3:3" x14ac:dyDescent="0.25">
      <c r="C3269" s="12"/>
    </row>
    <row r="3270" spans="3:3" x14ac:dyDescent="0.25">
      <c r="C3270" s="12"/>
    </row>
    <row r="3271" spans="3:3" x14ac:dyDescent="0.25">
      <c r="C3271" s="12"/>
    </row>
    <row r="3272" spans="3:3" x14ac:dyDescent="0.25">
      <c r="C3272" s="12"/>
    </row>
    <row r="3273" spans="3:3" x14ac:dyDescent="0.25">
      <c r="C3273" s="12"/>
    </row>
    <row r="3274" spans="3:3" x14ac:dyDescent="0.25">
      <c r="C3274" s="12"/>
    </row>
    <row r="3275" spans="3:3" x14ac:dyDescent="0.25">
      <c r="C3275" s="12"/>
    </row>
    <row r="3276" spans="3:3" x14ac:dyDescent="0.25">
      <c r="C3276" s="12"/>
    </row>
    <row r="3277" spans="3:3" x14ac:dyDescent="0.25">
      <c r="C3277" s="12"/>
    </row>
    <row r="3278" spans="3:3" x14ac:dyDescent="0.25">
      <c r="C3278" s="12"/>
    </row>
    <row r="3279" spans="3:3" x14ac:dyDescent="0.25">
      <c r="C3279" s="12"/>
    </row>
    <row r="3280" spans="3:3" x14ac:dyDescent="0.25">
      <c r="C3280" s="12"/>
    </row>
    <row r="3281" spans="3:21" x14ac:dyDescent="0.25">
      <c r="C3281" s="12"/>
    </row>
    <row r="3282" spans="3:21" x14ac:dyDescent="0.25">
      <c r="C3282" s="12"/>
      <c r="O3282"/>
      <c r="P3282"/>
      <c r="Q3282"/>
      <c r="R3282"/>
      <c r="S3282"/>
      <c r="T3282"/>
      <c r="U3282"/>
    </row>
    <row r="3283" spans="3:21" x14ac:dyDescent="0.25">
      <c r="C3283" s="12"/>
    </row>
    <row r="3284" spans="3:21" x14ac:dyDescent="0.25">
      <c r="C3284" s="12"/>
    </row>
    <row r="3285" spans="3:21" x14ac:dyDescent="0.25">
      <c r="C3285" s="12"/>
    </row>
    <row r="3286" spans="3:21" x14ac:dyDescent="0.25">
      <c r="C3286" s="12"/>
    </row>
    <row r="3287" spans="3:21" x14ac:dyDescent="0.25">
      <c r="C3287" s="12"/>
    </row>
    <row r="3288" spans="3:21" x14ac:dyDescent="0.25">
      <c r="C3288" s="12"/>
    </row>
    <row r="3289" spans="3:21" x14ac:dyDescent="0.25">
      <c r="C3289" s="12"/>
    </row>
    <row r="3290" spans="3:21" x14ac:dyDescent="0.25">
      <c r="C3290" s="12"/>
    </row>
    <row r="3291" spans="3:21" x14ac:dyDescent="0.25">
      <c r="C3291" s="12"/>
    </row>
    <row r="3292" spans="3:21" x14ac:dyDescent="0.25">
      <c r="C3292" s="12"/>
    </row>
    <row r="3293" spans="3:21" x14ac:dyDescent="0.25">
      <c r="C3293" s="12"/>
    </row>
    <row r="3294" spans="3:21" x14ac:dyDescent="0.25">
      <c r="C3294" s="12"/>
    </row>
    <row r="3295" spans="3:21" x14ac:dyDescent="0.25">
      <c r="C3295" s="12"/>
    </row>
    <row r="3296" spans="3:21" x14ac:dyDescent="0.25">
      <c r="C3296" s="12"/>
    </row>
    <row r="3297" spans="3:3" x14ac:dyDescent="0.25">
      <c r="C3297" s="12"/>
    </row>
    <row r="3298" spans="3:3" x14ac:dyDescent="0.25">
      <c r="C3298" s="12"/>
    </row>
    <row r="3299" spans="3:3" x14ac:dyDescent="0.25">
      <c r="C3299" s="12"/>
    </row>
    <row r="3300" spans="3:3" x14ac:dyDescent="0.25">
      <c r="C3300" s="12"/>
    </row>
    <row r="3301" spans="3:3" x14ac:dyDescent="0.25">
      <c r="C3301" s="12"/>
    </row>
    <row r="3302" spans="3:3" x14ac:dyDescent="0.25">
      <c r="C3302" s="12"/>
    </row>
    <row r="3303" spans="3:3" x14ac:dyDescent="0.25">
      <c r="C3303" s="12"/>
    </row>
    <row r="3304" spans="3:3" x14ac:dyDescent="0.25">
      <c r="C3304" s="12"/>
    </row>
    <row r="3305" spans="3:3" x14ac:dyDescent="0.25">
      <c r="C3305" s="12"/>
    </row>
    <row r="3306" spans="3:3" x14ac:dyDescent="0.25">
      <c r="C3306" s="12"/>
    </row>
    <row r="3307" spans="3:3" x14ac:dyDescent="0.25">
      <c r="C3307" s="12"/>
    </row>
    <row r="3308" spans="3:3" x14ac:dyDescent="0.25">
      <c r="C3308" s="12"/>
    </row>
    <row r="3309" spans="3:3" x14ac:dyDescent="0.25">
      <c r="C3309" s="12"/>
    </row>
    <row r="3310" spans="3:3" x14ac:dyDescent="0.25">
      <c r="C3310" s="12"/>
    </row>
    <row r="3311" spans="3:3" x14ac:dyDescent="0.25">
      <c r="C3311" s="12"/>
    </row>
    <row r="3312" spans="3:3" x14ac:dyDescent="0.25">
      <c r="C3312" s="12"/>
    </row>
    <row r="3313" spans="3:3" x14ac:dyDescent="0.25">
      <c r="C3313" s="12"/>
    </row>
    <row r="3314" spans="3:3" x14ac:dyDescent="0.25">
      <c r="C3314" s="12"/>
    </row>
    <row r="3315" spans="3:3" x14ac:dyDescent="0.25">
      <c r="C3315" s="12"/>
    </row>
    <row r="3316" spans="3:3" x14ac:dyDescent="0.25">
      <c r="C3316" s="12"/>
    </row>
    <row r="3317" spans="3:3" x14ac:dyDescent="0.25">
      <c r="C3317" s="12"/>
    </row>
    <row r="3318" spans="3:3" x14ac:dyDescent="0.25">
      <c r="C3318" s="12"/>
    </row>
    <row r="3319" spans="3:3" x14ac:dyDescent="0.25">
      <c r="C3319" s="12"/>
    </row>
    <row r="3320" spans="3:3" x14ac:dyDescent="0.25">
      <c r="C3320" s="12"/>
    </row>
    <row r="3321" spans="3:3" x14ac:dyDescent="0.25">
      <c r="C3321" s="12"/>
    </row>
    <row r="3322" spans="3:3" x14ac:dyDescent="0.25">
      <c r="C3322" s="12"/>
    </row>
    <row r="3323" spans="3:3" x14ac:dyDescent="0.25">
      <c r="C3323" s="12"/>
    </row>
    <row r="3324" spans="3:3" x14ac:dyDescent="0.25">
      <c r="C3324" s="12"/>
    </row>
    <row r="3325" spans="3:3" x14ac:dyDescent="0.25">
      <c r="C3325" s="12"/>
    </row>
    <row r="3326" spans="3:3" x14ac:dyDescent="0.25">
      <c r="C3326" s="12"/>
    </row>
    <row r="3327" spans="3:3" x14ac:dyDescent="0.25">
      <c r="C3327" s="12"/>
    </row>
    <row r="3328" spans="3:3" x14ac:dyDescent="0.25">
      <c r="C3328" s="12"/>
    </row>
    <row r="3329" spans="3:3" x14ac:dyDescent="0.25">
      <c r="C3329" s="12"/>
    </row>
    <row r="3330" spans="3:3" x14ac:dyDescent="0.25">
      <c r="C3330" s="12"/>
    </row>
    <row r="3331" spans="3:3" x14ac:dyDescent="0.25">
      <c r="C3331" s="12"/>
    </row>
    <row r="3332" spans="3:3" x14ac:dyDescent="0.25">
      <c r="C3332" s="12"/>
    </row>
    <row r="3333" spans="3:3" x14ac:dyDescent="0.25">
      <c r="C3333" s="12"/>
    </row>
    <row r="3334" spans="3:3" x14ac:dyDescent="0.25">
      <c r="C3334" s="12"/>
    </row>
    <row r="3335" spans="3:3" x14ac:dyDescent="0.25">
      <c r="C3335" s="12"/>
    </row>
    <row r="3336" spans="3:3" x14ac:dyDescent="0.25">
      <c r="C3336" s="12"/>
    </row>
    <row r="3337" spans="3:3" x14ac:dyDescent="0.25">
      <c r="C3337" s="12"/>
    </row>
    <row r="3338" spans="3:3" x14ac:dyDescent="0.25">
      <c r="C3338" s="12"/>
    </row>
    <row r="3339" spans="3:3" x14ac:dyDescent="0.25">
      <c r="C3339" s="12"/>
    </row>
    <row r="3340" spans="3:3" x14ac:dyDescent="0.25">
      <c r="C3340" s="12"/>
    </row>
    <row r="3341" spans="3:3" x14ac:dyDescent="0.25">
      <c r="C3341" s="12"/>
    </row>
    <row r="3342" spans="3:3" x14ac:dyDescent="0.25">
      <c r="C3342" s="12"/>
    </row>
    <row r="3343" spans="3:3" x14ac:dyDescent="0.25">
      <c r="C3343" s="12"/>
    </row>
    <row r="3344" spans="3:3" x14ac:dyDescent="0.25">
      <c r="C3344" s="12"/>
    </row>
    <row r="3345" spans="3:21" x14ac:dyDescent="0.25">
      <c r="C3345" s="12"/>
    </row>
    <row r="3346" spans="3:21" x14ac:dyDescent="0.25">
      <c r="C3346" s="12"/>
    </row>
    <row r="3347" spans="3:21" x14ac:dyDescent="0.25">
      <c r="C3347" s="12"/>
    </row>
    <row r="3348" spans="3:21" x14ac:dyDescent="0.25">
      <c r="C3348" s="12"/>
    </row>
    <row r="3349" spans="3:21" x14ac:dyDescent="0.25">
      <c r="C3349" s="12"/>
      <c r="O3349"/>
      <c r="P3349"/>
      <c r="Q3349"/>
      <c r="R3349"/>
      <c r="S3349"/>
      <c r="T3349"/>
      <c r="U3349"/>
    </row>
    <row r="3350" spans="3:21" x14ac:dyDescent="0.25">
      <c r="C3350" s="12"/>
    </row>
    <row r="3351" spans="3:21" x14ac:dyDescent="0.25">
      <c r="C3351" s="12"/>
    </row>
    <row r="3352" spans="3:21" x14ac:dyDescent="0.25">
      <c r="C3352" s="12"/>
      <c r="O3352"/>
      <c r="P3352"/>
      <c r="Q3352"/>
      <c r="R3352"/>
      <c r="S3352"/>
      <c r="T3352"/>
      <c r="U3352"/>
    </row>
    <row r="3353" spans="3:21" x14ac:dyDescent="0.25">
      <c r="C3353" s="12"/>
    </row>
    <row r="3354" spans="3:21" x14ac:dyDescent="0.25">
      <c r="C3354" s="12"/>
    </row>
    <row r="3355" spans="3:21" x14ac:dyDescent="0.25">
      <c r="C3355" s="12"/>
      <c r="O3355"/>
      <c r="P3355"/>
      <c r="Q3355"/>
      <c r="R3355"/>
      <c r="S3355"/>
      <c r="T3355"/>
      <c r="U3355"/>
    </row>
    <row r="3356" spans="3:21" x14ac:dyDescent="0.25">
      <c r="C3356" s="12"/>
    </row>
    <row r="3357" spans="3:21" x14ac:dyDescent="0.25">
      <c r="C3357" s="12"/>
    </row>
    <row r="3358" spans="3:21" x14ac:dyDescent="0.25">
      <c r="C3358" s="12"/>
    </row>
    <row r="3359" spans="3:21" x14ac:dyDescent="0.25">
      <c r="C3359" s="12"/>
    </row>
    <row r="3360" spans="3:21" x14ac:dyDescent="0.25">
      <c r="C3360" s="12"/>
      <c r="O3360"/>
      <c r="P3360"/>
      <c r="Q3360"/>
      <c r="R3360"/>
      <c r="S3360"/>
      <c r="T3360"/>
      <c r="U3360"/>
    </row>
    <row r="3361" spans="3:21" x14ac:dyDescent="0.25">
      <c r="C3361" s="12"/>
    </row>
    <row r="3362" spans="3:21" x14ac:dyDescent="0.25">
      <c r="C3362" s="12"/>
    </row>
    <row r="3363" spans="3:21" x14ac:dyDescent="0.25">
      <c r="C3363" s="12"/>
      <c r="O3363"/>
      <c r="P3363"/>
      <c r="Q3363"/>
      <c r="R3363"/>
      <c r="S3363"/>
      <c r="T3363"/>
      <c r="U3363"/>
    </row>
    <row r="3364" spans="3:21" x14ac:dyDescent="0.25">
      <c r="C3364" s="12"/>
    </row>
    <row r="3365" spans="3:21" x14ac:dyDescent="0.25">
      <c r="C3365" s="12"/>
    </row>
    <row r="3366" spans="3:21" x14ac:dyDescent="0.25">
      <c r="C3366" s="12"/>
    </row>
    <row r="3367" spans="3:21" x14ac:dyDescent="0.25">
      <c r="C3367" s="12"/>
    </row>
    <row r="3368" spans="3:21" x14ac:dyDescent="0.25">
      <c r="C3368" s="12"/>
      <c r="O3368"/>
      <c r="P3368"/>
      <c r="Q3368"/>
      <c r="R3368"/>
      <c r="S3368"/>
      <c r="T3368"/>
      <c r="U3368"/>
    </row>
    <row r="3369" spans="3:21" x14ac:dyDescent="0.25">
      <c r="C3369" s="12"/>
      <c r="O3369"/>
      <c r="P3369"/>
      <c r="Q3369"/>
      <c r="R3369"/>
      <c r="S3369"/>
      <c r="T3369"/>
      <c r="U3369"/>
    </row>
    <row r="3370" spans="3:21" x14ac:dyDescent="0.25">
      <c r="C3370" s="12"/>
    </row>
    <row r="3371" spans="3:21" x14ac:dyDescent="0.25">
      <c r="C3371" s="12"/>
      <c r="O3371"/>
      <c r="P3371"/>
      <c r="Q3371"/>
      <c r="R3371"/>
      <c r="S3371"/>
      <c r="T3371"/>
      <c r="U3371"/>
    </row>
    <row r="3372" spans="3:21" x14ac:dyDescent="0.25">
      <c r="C3372" s="12"/>
    </row>
    <row r="3373" spans="3:21" x14ac:dyDescent="0.25">
      <c r="C3373" s="12"/>
    </row>
    <row r="3374" spans="3:21" x14ac:dyDescent="0.25">
      <c r="C3374" s="12"/>
    </row>
    <row r="3375" spans="3:21" x14ac:dyDescent="0.25">
      <c r="C3375" s="12"/>
    </row>
    <row r="3376" spans="3:21" x14ac:dyDescent="0.25">
      <c r="C3376" s="12"/>
    </row>
    <row r="3377" spans="3:21" x14ac:dyDescent="0.25">
      <c r="C3377" s="12"/>
    </row>
    <row r="3378" spans="3:21" x14ac:dyDescent="0.25">
      <c r="C3378" s="12"/>
      <c r="O3378"/>
      <c r="P3378"/>
      <c r="Q3378"/>
      <c r="R3378"/>
      <c r="S3378"/>
      <c r="T3378"/>
      <c r="U3378"/>
    </row>
    <row r="3379" spans="3:21" x14ac:dyDescent="0.25">
      <c r="C3379" s="12"/>
    </row>
    <row r="3380" spans="3:21" x14ac:dyDescent="0.25">
      <c r="C3380" s="12"/>
    </row>
    <row r="3381" spans="3:21" x14ac:dyDescent="0.25">
      <c r="C3381" s="12"/>
      <c r="O3381"/>
      <c r="P3381"/>
      <c r="Q3381"/>
      <c r="R3381"/>
      <c r="S3381"/>
      <c r="T3381"/>
      <c r="U3381"/>
    </row>
    <row r="3382" spans="3:21" x14ac:dyDescent="0.25">
      <c r="C3382" s="12"/>
    </row>
    <row r="3383" spans="3:21" x14ac:dyDescent="0.25">
      <c r="C3383" s="12"/>
    </row>
    <row r="3384" spans="3:21" x14ac:dyDescent="0.25">
      <c r="C3384" s="12"/>
    </row>
    <row r="3385" spans="3:21" x14ac:dyDescent="0.25">
      <c r="C3385" s="12"/>
    </row>
    <row r="3386" spans="3:21" x14ac:dyDescent="0.25">
      <c r="C3386" s="12"/>
    </row>
    <row r="3387" spans="3:21" x14ac:dyDescent="0.25">
      <c r="C3387" s="12"/>
    </row>
    <row r="3388" spans="3:21" x14ac:dyDescent="0.25">
      <c r="C3388" s="12"/>
    </row>
    <row r="3389" spans="3:21" x14ac:dyDescent="0.25">
      <c r="C3389" s="12"/>
    </row>
    <row r="3390" spans="3:21" x14ac:dyDescent="0.25">
      <c r="C3390" s="12"/>
      <c r="O3390"/>
      <c r="P3390"/>
      <c r="Q3390"/>
      <c r="R3390"/>
      <c r="S3390"/>
      <c r="T3390"/>
      <c r="U3390"/>
    </row>
    <row r="3391" spans="3:21" x14ac:dyDescent="0.25">
      <c r="C3391" s="12"/>
      <c r="O3391"/>
      <c r="P3391"/>
      <c r="Q3391"/>
      <c r="R3391"/>
      <c r="S3391"/>
      <c r="T3391"/>
      <c r="U3391"/>
    </row>
    <row r="3392" spans="3:21" x14ac:dyDescent="0.25">
      <c r="C3392" s="12"/>
    </row>
    <row r="3393" spans="3:21" x14ac:dyDescent="0.25">
      <c r="C3393" s="12"/>
      <c r="O3393"/>
      <c r="P3393"/>
      <c r="Q3393"/>
      <c r="R3393"/>
      <c r="S3393"/>
      <c r="T3393"/>
      <c r="U3393"/>
    </row>
    <row r="3394" spans="3:21" x14ac:dyDescent="0.25">
      <c r="C3394" s="12"/>
    </row>
    <row r="3395" spans="3:21" x14ac:dyDescent="0.25">
      <c r="C3395" s="12"/>
    </row>
    <row r="3396" spans="3:21" x14ac:dyDescent="0.25">
      <c r="C3396" s="12"/>
    </row>
    <row r="3397" spans="3:21" x14ac:dyDescent="0.25">
      <c r="C3397" s="12"/>
    </row>
    <row r="3398" spans="3:21" x14ac:dyDescent="0.25">
      <c r="C3398" s="12"/>
      <c r="O3398"/>
      <c r="P3398"/>
      <c r="Q3398"/>
      <c r="R3398"/>
      <c r="S3398"/>
      <c r="T3398"/>
      <c r="U3398"/>
    </row>
    <row r="3399" spans="3:21" x14ac:dyDescent="0.25">
      <c r="C3399" s="12"/>
      <c r="O3399"/>
      <c r="P3399"/>
      <c r="Q3399"/>
      <c r="R3399"/>
      <c r="S3399"/>
      <c r="T3399"/>
      <c r="U3399"/>
    </row>
    <row r="3400" spans="3:21" x14ac:dyDescent="0.25">
      <c r="C3400" s="12"/>
    </row>
    <row r="3401" spans="3:21" x14ac:dyDescent="0.25">
      <c r="C3401" s="12"/>
    </row>
    <row r="3402" spans="3:21" x14ac:dyDescent="0.25">
      <c r="C3402" s="12"/>
    </row>
    <row r="3403" spans="3:21" x14ac:dyDescent="0.25">
      <c r="C3403" s="12"/>
    </row>
    <row r="3404" spans="3:21" x14ac:dyDescent="0.25">
      <c r="C3404" s="12"/>
    </row>
    <row r="3405" spans="3:21" x14ac:dyDescent="0.25">
      <c r="C3405" s="12"/>
    </row>
    <row r="3406" spans="3:21" x14ac:dyDescent="0.25">
      <c r="C3406" s="12"/>
    </row>
    <row r="3407" spans="3:21" x14ac:dyDescent="0.25">
      <c r="C3407" s="12"/>
    </row>
    <row r="3408" spans="3:21" x14ac:dyDescent="0.25">
      <c r="C3408" s="12"/>
    </row>
    <row r="3409" spans="3:3" x14ac:dyDescent="0.25">
      <c r="C3409" s="12"/>
    </row>
    <row r="3410" spans="3:3" x14ac:dyDescent="0.25">
      <c r="C3410" s="12"/>
    </row>
    <row r="3411" spans="3:3" x14ac:dyDescent="0.25">
      <c r="C3411" s="12"/>
    </row>
    <row r="3412" spans="3:3" x14ac:dyDescent="0.25">
      <c r="C3412" s="12"/>
    </row>
    <row r="3413" spans="3:3" x14ac:dyDescent="0.25">
      <c r="C3413" s="12"/>
    </row>
    <row r="3414" spans="3:3" x14ac:dyDescent="0.25">
      <c r="C3414" s="12"/>
    </row>
    <row r="3415" spans="3:3" x14ac:dyDescent="0.25">
      <c r="C3415" s="12"/>
    </row>
    <row r="3416" spans="3:3" x14ac:dyDescent="0.25">
      <c r="C3416" s="12"/>
    </row>
    <row r="3417" spans="3:3" x14ac:dyDescent="0.25">
      <c r="C3417" s="12"/>
    </row>
    <row r="3418" spans="3:3" x14ac:dyDescent="0.25">
      <c r="C3418" s="12"/>
    </row>
    <row r="3419" spans="3:3" x14ac:dyDescent="0.25">
      <c r="C3419" s="12"/>
    </row>
    <row r="3420" spans="3:3" x14ac:dyDescent="0.25">
      <c r="C3420" s="12"/>
    </row>
    <row r="3421" spans="3:3" x14ac:dyDescent="0.25">
      <c r="C3421" s="12"/>
    </row>
    <row r="3422" spans="3:3" x14ac:dyDescent="0.25">
      <c r="C3422" s="12"/>
    </row>
    <row r="3423" spans="3:3" x14ac:dyDescent="0.25">
      <c r="C3423" s="12"/>
    </row>
    <row r="3424" spans="3:3" x14ac:dyDescent="0.25">
      <c r="C3424" s="12"/>
    </row>
    <row r="3425" spans="3:3" x14ac:dyDescent="0.25">
      <c r="C3425" s="12"/>
    </row>
    <row r="3426" spans="3:3" x14ac:dyDescent="0.25">
      <c r="C3426" s="12"/>
    </row>
    <row r="3427" spans="3:3" x14ac:dyDescent="0.25">
      <c r="C3427" s="12"/>
    </row>
    <row r="3428" spans="3:3" x14ac:dyDescent="0.25">
      <c r="C3428" s="12"/>
    </row>
    <row r="3429" spans="3:3" x14ac:dyDescent="0.25">
      <c r="C3429" s="12"/>
    </row>
    <row r="3430" spans="3:3" x14ac:dyDescent="0.25">
      <c r="C3430" s="12"/>
    </row>
    <row r="3431" spans="3:3" x14ac:dyDescent="0.25">
      <c r="C3431" s="12"/>
    </row>
    <row r="3432" spans="3:3" x14ac:dyDescent="0.25">
      <c r="C3432" s="12"/>
    </row>
    <row r="3433" spans="3:3" x14ac:dyDescent="0.25">
      <c r="C3433" s="12"/>
    </row>
    <row r="3434" spans="3:3" x14ac:dyDescent="0.25">
      <c r="C3434" s="12"/>
    </row>
    <row r="3435" spans="3:3" x14ac:dyDescent="0.25">
      <c r="C3435" s="12"/>
    </row>
    <row r="3436" spans="3:3" x14ac:dyDescent="0.25">
      <c r="C3436" s="12"/>
    </row>
    <row r="3437" spans="3:3" x14ac:dyDescent="0.25">
      <c r="C3437" s="12"/>
    </row>
    <row r="3438" spans="3:3" x14ac:dyDescent="0.25">
      <c r="C3438" s="12"/>
    </row>
    <row r="3439" spans="3:3" x14ac:dyDescent="0.25">
      <c r="C3439" s="12"/>
    </row>
    <row r="3440" spans="3:3" x14ac:dyDescent="0.25">
      <c r="C3440" s="12"/>
    </row>
    <row r="3441" spans="3:21" x14ac:dyDescent="0.25">
      <c r="C3441" s="12"/>
    </row>
    <row r="3442" spans="3:21" x14ac:dyDescent="0.25">
      <c r="C3442" s="12"/>
    </row>
    <row r="3443" spans="3:21" x14ac:dyDescent="0.25">
      <c r="C3443" s="12"/>
    </row>
    <row r="3444" spans="3:21" x14ac:dyDescent="0.25">
      <c r="C3444" s="12"/>
    </row>
    <row r="3445" spans="3:21" x14ac:dyDescent="0.25">
      <c r="C3445" s="12"/>
    </row>
    <row r="3446" spans="3:21" x14ac:dyDescent="0.25">
      <c r="C3446" s="12"/>
    </row>
    <row r="3447" spans="3:21" x14ac:dyDescent="0.25">
      <c r="C3447" s="12"/>
    </row>
    <row r="3448" spans="3:21" x14ac:dyDescent="0.25">
      <c r="C3448" s="12"/>
    </row>
    <row r="3449" spans="3:21" x14ac:dyDescent="0.25">
      <c r="C3449" s="12"/>
    </row>
    <row r="3450" spans="3:21" x14ac:dyDescent="0.25">
      <c r="C3450" s="12"/>
    </row>
    <row r="3451" spans="3:21" x14ac:dyDescent="0.25">
      <c r="C3451" s="12"/>
      <c r="O3451"/>
      <c r="P3451"/>
      <c r="Q3451"/>
      <c r="R3451"/>
      <c r="S3451"/>
      <c r="T3451"/>
      <c r="U3451"/>
    </row>
    <row r="3452" spans="3:21" x14ac:dyDescent="0.25">
      <c r="C3452" s="12"/>
    </row>
    <row r="3453" spans="3:21" x14ac:dyDescent="0.25">
      <c r="C3453" s="12"/>
    </row>
    <row r="3454" spans="3:21" x14ac:dyDescent="0.25">
      <c r="C3454" s="12"/>
    </row>
    <row r="3455" spans="3:21" x14ac:dyDescent="0.25">
      <c r="C3455" s="12"/>
    </row>
    <row r="3456" spans="3:21" x14ac:dyDescent="0.25">
      <c r="C3456" s="12"/>
    </row>
    <row r="3457" spans="3:3" x14ac:dyDescent="0.25">
      <c r="C3457" s="12"/>
    </row>
    <row r="3458" spans="3:3" x14ac:dyDescent="0.25">
      <c r="C3458" s="12"/>
    </row>
    <row r="3459" spans="3:3" x14ac:dyDescent="0.25">
      <c r="C3459" s="12"/>
    </row>
    <row r="3460" spans="3:3" x14ac:dyDescent="0.25">
      <c r="C3460" s="12"/>
    </row>
    <row r="3461" spans="3:3" x14ac:dyDescent="0.25">
      <c r="C3461" s="12"/>
    </row>
    <row r="3462" spans="3:3" x14ac:dyDescent="0.25">
      <c r="C3462" s="12"/>
    </row>
    <row r="3463" spans="3:3" x14ac:dyDescent="0.25">
      <c r="C3463" s="12"/>
    </row>
    <row r="3464" spans="3:3" x14ac:dyDescent="0.25">
      <c r="C3464" s="12"/>
    </row>
    <row r="3465" spans="3:3" x14ac:dyDescent="0.25">
      <c r="C3465" s="12"/>
    </row>
    <row r="3466" spans="3:3" x14ac:dyDescent="0.25">
      <c r="C3466" s="12"/>
    </row>
    <row r="3467" spans="3:3" x14ac:dyDescent="0.25">
      <c r="C3467" s="12"/>
    </row>
    <row r="3468" spans="3:3" x14ac:dyDescent="0.25">
      <c r="C3468" s="12"/>
    </row>
    <row r="3469" spans="3:3" x14ac:dyDescent="0.25">
      <c r="C3469" s="12"/>
    </row>
    <row r="3470" spans="3:3" x14ac:dyDescent="0.25">
      <c r="C3470" s="12"/>
    </row>
    <row r="3471" spans="3:3" x14ac:dyDescent="0.25">
      <c r="C3471" s="12"/>
    </row>
    <row r="3472" spans="3:3" x14ac:dyDescent="0.25">
      <c r="C3472" s="12"/>
    </row>
    <row r="3473" spans="3:3" x14ac:dyDescent="0.25">
      <c r="C3473" s="12"/>
    </row>
    <row r="3474" spans="3:3" x14ac:dyDescent="0.25">
      <c r="C3474" s="12"/>
    </row>
    <row r="3475" spans="3:3" x14ac:dyDescent="0.25">
      <c r="C3475" s="12"/>
    </row>
    <row r="3476" spans="3:3" x14ac:dyDescent="0.25">
      <c r="C3476" s="12"/>
    </row>
    <row r="3477" spans="3:3" x14ac:dyDescent="0.25">
      <c r="C3477" s="12"/>
    </row>
    <row r="3478" spans="3:3" x14ac:dyDescent="0.25">
      <c r="C3478" s="12"/>
    </row>
    <row r="3479" spans="3:3" x14ac:dyDescent="0.25">
      <c r="C3479" s="12"/>
    </row>
    <row r="3480" spans="3:3" x14ac:dyDescent="0.25">
      <c r="C3480" s="12"/>
    </row>
    <row r="3481" spans="3:3" x14ac:dyDescent="0.25">
      <c r="C3481" s="12"/>
    </row>
    <row r="3482" spans="3:3" x14ac:dyDescent="0.25">
      <c r="C3482" s="12"/>
    </row>
    <row r="3483" spans="3:3" x14ac:dyDescent="0.25">
      <c r="C3483" s="12"/>
    </row>
    <row r="3484" spans="3:3" x14ac:dyDescent="0.25">
      <c r="C3484" s="12"/>
    </row>
    <row r="3485" spans="3:3" x14ac:dyDescent="0.25">
      <c r="C3485" s="12"/>
    </row>
    <row r="3486" spans="3:3" x14ac:dyDescent="0.25">
      <c r="C3486" s="12"/>
    </row>
    <row r="3487" spans="3:3" x14ac:dyDescent="0.25">
      <c r="C3487" s="12"/>
    </row>
    <row r="3488" spans="3:3" x14ac:dyDescent="0.25">
      <c r="C3488" s="12"/>
    </row>
    <row r="3489" spans="3:3" x14ac:dyDescent="0.25">
      <c r="C3489" s="12"/>
    </row>
    <row r="3490" spans="3:3" x14ac:dyDescent="0.25">
      <c r="C3490" s="12"/>
    </row>
    <row r="3491" spans="3:3" x14ac:dyDescent="0.25">
      <c r="C3491" s="12"/>
    </row>
    <row r="3492" spans="3:3" x14ac:dyDescent="0.25">
      <c r="C3492" s="12"/>
    </row>
    <row r="3493" spans="3:3" x14ac:dyDescent="0.25">
      <c r="C3493" s="12"/>
    </row>
    <row r="3494" spans="3:3" x14ac:dyDescent="0.25">
      <c r="C3494" s="12"/>
    </row>
    <row r="3495" spans="3:3" x14ac:dyDescent="0.25">
      <c r="C3495" s="12"/>
    </row>
    <row r="3496" spans="3:3" x14ac:dyDescent="0.25">
      <c r="C3496" s="12"/>
    </row>
    <row r="3497" spans="3:3" x14ac:dyDescent="0.25">
      <c r="C3497" s="12"/>
    </row>
    <row r="3498" spans="3:3" x14ac:dyDescent="0.25">
      <c r="C3498" s="12"/>
    </row>
    <row r="3499" spans="3:3" x14ac:dyDescent="0.25">
      <c r="C3499" s="12"/>
    </row>
    <row r="3500" spans="3:3" x14ac:dyDescent="0.25">
      <c r="C3500" s="12"/>
    </row>
    <row r="3501" spans="3:3" x14ac:dyDescent="0.25">
      <c r="C3501" s="12"/>
    </row>
    <row r="3502" spans="3:3" x14ac:dyDescent="0.25">
      <c r="C3502" s="12"/>
    </row>
    <row r="3503" spans="3:3" x14ac:dyDescent="0.25">
      <c r="C3503" s="12"/>
    </row>
    <row r="3504" spans="3:3" x14ac:dyDescent="0.25">
      <c r="C3504" s="12"/>
    </row>
    <row r="3505" spans="3:3" x14ac:dyDescent="0.25">
      <c r="C3505" s="12"/>
    </row>
    <row r="3506" spans="3:3" x14ac:dyDescent="0.25">
      <c r="C3506" s="12"/>
    </row>
    <row r="3507" spans="3:3" x14ac:dyDescent="0.25">
      <c r="C3507" s="12"/>
    </row>
    <row r="3508" spans="3:3" x14ac:dyDescent="0.25">
      <c r="C3508" s="12"/>
    </row>
    <row r="3509" spans="3:3" x14ac:dyDescent="0.25">
      <c r="C3509" s="12"/>
    </row>
    <row r="3510" spans="3:3" x14ac:dyDescent="0.25">
      <c r="C3510" s="12"/>
    </row>
    <row r="3511" spans="3:3" x14ac:dyDescent="0.25">
      <c r="C3511" s="12"/>
    </row>
    <row r="3512" spans="3:3" x14ac:dyDescent="0.25">
      <c r="C3512" s="12"/>
    </row>
    <row r="3513" spans="3:3" x14ac:dyDescent="0.25">
      <c r="C3513" s="12"/>
    </row>
    <row r="3514" spans="3:3" x14ac:dyDescent="0.25">
      <c r="C3514" s="12"/>
    </row>
    <row r="3515" spans="3:3" x14ac:dyDescent="0.25">
      <c r="C3515" s="12"/>
    </row>
    <row r="3516" spans="3:3" x14ac:dyDescent="0.25">
      <c r="C3516" s="12"/>
    </row>
    <row r="3517" spans="3:3" x14ac:dyDescent="0.25">
      <c r="C3517" s="12"/>
    </row>
    <row r="3518" spans="3:3" x14ac:dyDescent="0.25">
      <c r="C3518" s="12"/>
    </row>
    <row r="3519" spans="3:3" x14ac:dyDescent="0.25">
      <c r="C3519" s="12"/>
    </row>
    <row r="3520" spans="3:3" x14ac:dyDescent="0.25">
      <c r="C3520" s="12"/>
    </row>
    <row r="3521" spans="3:3" x14ac:dyDescent="0.25">
      <c r="C3521" s="12"/>
    </row>
    <row r="3522" spans="3:3" x14ac:dyDescent="0.25">
      <c r="C3522" s="12"/>
    </row>
    <row r="3523" spans="3:3" x14ac:dyDescent="0.25">
      <c r="C3523" s="12"/>
    </row>
    <row r="3524" spans="3:3" x14ac:dyDescent="0.25">
      <c r="C3524" s="12"/>
    </row>
    <row r="3525" spans="3:3" x14ac:dyDescent="0.25">
      <c r="C3525" s="12"/>
    </row>
    <row r="3526" spans="3:3" x14ac:dyDescent="0.25">
      <c r="C3526" s="12"/>
    </row>
    <row r="3527" spans="3:3" x14ac:dyDescent="0.25">
      <c r="C3527" s="12"/>
    </row>
    <row r="3528" spans="3:3" x14ac:dyDescent="0.25">
      <c r="C3528" s="12"/>
    </row>
    <row r="3529" spans="3:3" x14ac:dyDescent="0.25">
      <c r="C3529" s="12"/>
    </row>
    <row r="3530" spans="3:3" x14ac:dyDescent="0.25">
      <c r="C3530" s="12"/>
    </row>
    <row r="3531" spans="3:3" x14ac:dyDescent="0.25">
      <c r="C3531" s="12"/>
    </row>
    <row r="3532" spans="3:3" x14ac:dyDescent="0.25">
      <c r="C3532" s="12"/>
    </row>
    <row r="3533" spans="3:3" x14ac:dyDescent="0.25">
      <c r="C3533" s="12"/>
    </row>
    <row r="3534" spans="3:3" x14ac:dyDescent="0.25">
      <c r="C3534" s="12"/>
    </row>
    <row r="3535" spans="3:3" x14ac:dyDescent="0.25">
      <c r="C3535" s="12"/>
    </row>
    <row r="3536" spans="3:3" x14ac:dyDescent="0.25">
      <c r="C3536" s="12"/>
    </row>
    <row r="3537" spans="3:21" x14ac:dyDescent="0.25">
      <c r="C3537" s="12"/>
    </row>
    <row r="3538" spans="3:21" x14ac:dyDescent="0.25">
      <c r="C3538" s="12"/>
    </row>
    <row r="3539" spans="3:21" x14ac:dyDescent="0.25">
      <c r="C3539" s="12"/>
    </row>
    <row r="3540" spans="3:21" x14ac:dyDescent="0.25">
      <c r="C3540" s="12"/>
    </row>
    <row r="3541" spans="3:21" x14ac:dyDescent="0.25">
      <c r="C3541" s="12"/>
    </row>
    <row r="3542" spans="3:21" x14ac:dyDescent="0.25">
      <c r="C3542" s="12"/>
    </row>
    <row r="3543" spans="3:21" x14ac:dyDescent="0.25">
      <c r="C3543" s="12"/>
    </row>
    <row r="3544" spans="3:21" x14ac:dyDescent="0.25">
      <c r="C3544" s="12"/>
    </row>
    <row r="3545" spans="3:21" x14ac:dyDescent="0.25">
      <c r="C3545" s="12"/>
    </row>
    <row r="3546" spans="3:21" x14ac:dyDescent="0.25">
      <c r="C3546" s="12"/>
    </row>
    <row r="3547" spans="3:21" x14ac:dyDescent="0.25">
      <c r="C3547" s="12"/>
      <c r="O3547"/>
      <c r="P3547"/>
      <c r="Q3547"/>
      <c r="R3547"/>
      <c r="S3547"/>
      <c r="T3547"/>
      <c r="U3547"/>
    </row>
    <row r="3548" spans="3:21" x14ac:dyDescent="0.25">
      <c r="C3548" s="12"/>
    </row>
    <row r="3549" spans="3:21" x14ac:dyDescent="0.25">
      <c r="C3549" s="12"/>
    </row>
    <row r="3550" spans="3:21" x14ac:dyDescent="0.25">
      <c r="C3550" s="12"/>
    </row>
    <row r="3551" spans="3:21" x14ac:dyDescent="0.25">
      <c r="C3551" s="12"/>
    </row>
    <row r="3552" spans="3:21" x14ac:dyDescent="0.25">
      <c r="C3552" s="12"/>
    </row>
    <row r="3553" spans="3:3" x14ac:dyDescent="0.25">
      <c r="C3553" s="12"/>
    </row>
    <row r="3554" spans="3:3" x14ac:dyDescent="0.25">
      <c r="C3554" s="12"/>
    </row>
    <row r="3555" spans="3:3" x14ac:dyDescent="0.25">
      <c r="C3555" s="12"/>
    </row>
    <row r="3556" spans="3:3" x14ac:dyDescent="0.25">
      <c r="C3556" s="12"/>
    </row>
    <row r="3557" spans="3:3" x14ac:dyDescent="0.25">
      <c r="C3557" s="12"/>
    </row>
    <row r="3558" spans="3:3" x14ac:dyDescent="0.25">
      <c r="C3558" s="12"/>
    </row>
    <row r="3559" spans="3:3" x14ac:dyDescent="0.25">
      <c r="C3559" s="12"/>
    </row>
    <row r="3560" spans="3:3" x14ac:dyDescent="0.25">
      <c r="C3560" s="12"/>
    </row>
    <row r="3561" spans="3:3" x14ac:dyDescent="0.25">
      <c r="C3561" s="12"/>
    </row>
    <row r="3562" spans="3:3" x14ac:dyDescent="0.25">
      <c r="C3562" s="12"/>
    </row>
    <row r="3563" spans="3:3" x14ac:dyDescent="0.25">
      <c r="C3563" s="12"/>
    </row>
    <row r="3564" spans="3:3" x14ac:dyDescent="0.25">
      <c r="C3564" s="12"/>
    </row>
    <row r="3565" spans="3:3" x14ac:dyDescent="0.25">
      <c r="C3565" s="12"/>
    </row>
    <row r="3566" spans="3:3" x14ac:dyDescent="0.25">
      <c r="C3566" s="12"/>
    </row>
    <row r="3567" spans="3:3" x14ac:dyDescent="0.25">
      <c r="C3567" s="12"/>
    </row>
    <row r="3568" spans="3:3" x14ac:dyDescent="0.25">
      <c r="C3568" s="12"/>
    </row>
    <row r="3569" spans="3:21" x14ac:dyDescent="0.25">
      <c r="C3569" s="12"/>
    </row>
    <row r="3570" spans="3:21" x14ac:dyDescent="0.25">
      <c r="C3570" s="12"/>
      <c r="O3570"/>
      <c r="P3570"/>
      <c r="Q3570"/>
      <c r="R3570"/>
      <c r="S3570"/>
      <c r="T3570"/>
      <c r="U3570"/>
    </row>
    <row r="3571" spans="3:21" x14ac:dyDescent="0.25">
      <c r="C3571" s="12"/>
    </row>
    <row r="3572" spans="3:21" x14ac:dyDescent="0.25">
      <c r="C3572" s="12"/>
    </row>
    <row r="3573" spans="3:21" x14ac:dyDescent="0.25">
      <c r="C3573" s="12"/>
    </row>
    <row r="3574" spans="3:21" x14ac:dyDescent="0.25">
      <c r="C3574" s="12"/>
    </row>
    <row r="3575" spans="3:21" x14ac:dyDescent="0.25">
      <c r="C3575" s="12"/>
    </row>
    <row r="3576" spans="3:21" x14ac:dyDescent="0.25">
      <c r="C3576" s="12"/>
    </row>
    <row r="3577" spans="3:21" x14ac:dyDescent="0.25">
      <c r="C3577" s="12"/>
    </row>
    <row r="3578" spans="3:21" x14ac:dyDescent="0.25">
      <c r="C3578" s="12"/>
    </row>
    <row r="3579" spans="3:21" x14ac:dyDescent="0.25">
      <c r="C3579" s="12"/>
    </row>
    <row r="3580" spans="3:21" x14ac:dyDescent="0.25">
      <c r="C3580" s="12"/>
    </row>
    <row r="3581" spans="3:21" x14ac:dyDescent="0.25">
      <c r="C3581" s="12"/>
    </row>
    <row r="3582" spans="3:21" x14ac:dyDescent="0.25">
      <c r="C3582" s="12"/>
    </row>
    <row r="3583" spans="3:21" x14ac:dyDescent="0.25">
      <c r="C3583" s="12"/>
    </row>
    <row r="3584" spans="3:21" x14ac:dyDescent="0.25">
      <c r="C3584" s="12"/>
    </row>
    <row r="3585" spans="3:21" x14ac:dyDescent="0.25">
      <c r="C3585" s="12"/>
    </row>
    <row r="3586" spans="3:21" x14ac:dyDescent="0.25">
      <c r="C3586" s="12"/>
    </row>
    <row r="3587" spans="3:21" x14ac:dyDescent="0.25">
      <c r="C3587" s="12"/>
    </row>
    <row r="3588" spans="3:21" x14ac:dyDescent="0.25">
      <c r="C3588" s="12"/>
    </row>
    <row r="3589" spans="3:21" x14ac:dyDescent="0.25">
      <c r="C3589" s="12"/>
    </row>
    <row r="3590" spans="3:21" x14ac:dyDescent="0.25">
      <c r="C3590" s="12"/>
    </row>
    <row r="3591" spans="3:21" x14ac:dyDescent="0.25">
      <c r="C3591" s="12"/>
    </row>
    <row r="3592" spans="3:21" x14ac:dyDescent="0.25">
      <c r="C3592" s="12"/>
    </row>
    <row r="3593" spans="3:21" x14ac:dyDescent="0.25">
      <c r="C3593" s="12"/>
    </row>
    <row r="3594" spans="3:21" x14ac:dyDescent="0.25">
      <c r="C3594" s="12"/>
    </row>
    <row r="3595" spans="3:21" x14ac:dyDescent="0.25">
      <c r="C3595" s="12"/>
    </row>
    <row r="3596" spans="3:21" x14ac:dyDescent="0.25">
      <c r="C3596" s="12"/>
      <c r="O3596"/>
      <c r="P3596"/>
      <c r="Q3596"/>
      <c r="R3596"/>
      <c r="S3596"/>
      <c r="T3596"/>
      <c r="U3596"/>
    </row>
    <row r="3597" spans="3:21" x14ac:dyDescent="0.25">
      <c r="C3597" s="12"/>
    </row>
    <row r="3598" spans="3:21" x14ac:dyDescent="0.25">
      <c r="C3598" s="12"/>
    </row>
    <row r="3599" spans="3:21" x14ac:dyDescent="0.25">
      <c r="C3599" s="12"/>
      <c r="O3599"/>
      <c r="P3599"/>
      <c r="Q3599"/>
      <c r="R3599"/>
      <c r="S3599"/>
      <c r="T3599"/>
      <c r="U3599"/>
    </row>
    <row r="3600" spans="3:21" x14ac:dyDescent="0.25">
      <c r="C3600" s="12"/>
    </row>
    <row r="3601" spans="3:21" x14ac:dyDescent="0.25">
      <c r="C3601" s="12"/>
    </row>
    <row r="3602" spans="3:21" x14ac:dyDescent="0.25">
      <c r="C3602" s="12"/>
    </row>
    <row r="3603" spans="3:21" x14ac:dyDescent="0.25">
      <c r="C3603" s="12"/>
    </row>
    <row r="3604" spans="3:21" x14ac:dyDescent="0.25">
      <c r="C3604" s="12"/>
    </row>
    <row r="3605" spans="3:21" x14ac:dyDescent="0.25">
      <c r="C3605" s="12"/>
    </row>
    <row r="3606" spans="3:21" x14ac:dyDescent="0.25">
      <c r="C3606" s="12"/>
    </row>
    <row r="3607" spans="3:21" x14ac:dyDescent="0.25">
      <c r="C3607" s="12"/>
    </row>
    <row r="3608" spans="3:21" x14ac:dyDescent="0.25">
      <c r="C3608" s="12"/>
    </row>
    <row r="3609" spans="3:21" x14ac:dyDescent="0.25">
      <c r="C3609" s="12"/>
    </row>
    <row r="3610" spans="3:21" x14ac:dyDescent="0.25">
      <c r="C3610" s="12"/>
    </row>
    <row r="3611" spans="3:21" x14ac:dyDescent="0.25">
      <c r="C3611" s="12"/>
    </row>
    <row r="3612" spans="3:21" x14ac:dyDescent="0.25">
      <c r="C3612" s="12"/>
    </row>
    <row r="3613" spans="3:21" x14ac:dyDescent="0.25">
      <c r="C3613" s="12"/>
      <c r="O3613"/>
      <c r="P3613"/>
      <c r="Q3613"/>
      <c r="R3613"/>
      <c r="S3613"/>
      <c r="T3613"/>
      <c r="U3613"/>
    </row>
    <row r="3614" spans="3:21" x14ac:dyDescent="0.25">
      <c r="C3614" s="12"/>
    </row>
    <row r="3615" spans="3:21" x14ac:dyDescent="0.25">
      <c r="C3615" s="12"/>
    </row>
    <row r="3616" spans="3:21" x14ac:dyDescent="0.25">
      <c r="C3616" s="12"/>
    </row>
    <row r="3617" spans="3:21" x14ac:dyDescent="0.25">
      <c r="C3617" s="12"/>
    </row>
    <row r="3618" spans="3:21" x14ac:dyDescent="0.25">
      <c r="C3618" s="12"/>
    </row>
    <row r="3619" spans="3:21" x14ac:dyDescent="0.25">
      <c r="C3619" s="12"/>
    </row>
    <row r="3620" spans="3:21" x14ac:dyDescent="0.25">
      <c r="C3620" s="12"/>
    </row>
    <row r="3621" spans="3:21" x14ac:dyDescent="0.25">
      <c r="C3621" s="12"/>
    </row>
    <row r="3622" spans="3:21" x14ac:dyDescent="0.25">
      <c r="C3622" s="12"/>
      <c r="O3622"/>
      <c r="P3622"/>
      <c r="Q3622"/>
      <c r="R3622"/>
      <c r="S3622"/>
      <c r="T3622"/>
      <c r="U3622"/>
    </row>
    <row r="3623" spans="3:21" x14ac:dyDescent="0.25">
      <c r="C3623" s="12"/>
    </row>
    <row r="3624" spans="3:21" x14ac:dyDescent="0.25">
      <c r="C3624" s="12"/>
    </row>
    <row r="3625" spans="3:21" x14ac:dyDescent="0.25">
      <c r="C3625" s="12"/>
    </row>
    <row r="3626" spans="3:21" x14ac:dyDescent="0.25">
      <c r="C3626" s="12"/>
      <c r="O3626"/>
      <c r="P3626"/>
      <c r="Q3626"/>
      <c r="R3626"/>
      <c r="S3626"/>
      <c r="T3626"/>
      <c r="U3626"/>
    </row>
    <row r="3627" spans="3:21" x14ac:dyDescent="0.25">
      <c r="C3627" s="12"/>
    </row>
    <row r="3628" spans="3:21" x14ac:dyDescent="0.25">
      <c r="C3628" s="12"/>
    </row>
    <row r="3629" spans="3:21" x14ac:dyDescent="0.25">
      <c r="C3629" s="12"/>
    </row>
    <row r="3630" spans="3:21" x14ac:dyDescent="0.25">
      <c r="C3630" s="12"/>
    </row>
    <row r="3631" spans="3:21" x14ac:dyDescent="0.25">
      <c r="C3631" s="12"/>
    </row>
    <row r="3632" spans="3:21" x14ac:dyDescent="0.25">
      <c r="C3632" s="12"/>
    </row>
    <row r="3633" spans="3:21" x14ac:dyDescent="0.25">
      <c r="C3633" s="12"/>
    </row>
    <row r="3634" spans="3:21" x14ac:dyDescent="0.25">
      <c r="C3634" s="12"/>
    </row>
    <row r="3635" spans="3:21" x14ac:dyDescent="0.25">
      <c r="C3635" s="12"/>
    </row>
    <row r="3636" spans="3:21" x14ac:dyDescent="0.25">
      <c r="C3636" s="12"/>
    </row>
    <row r="3637" spans="3:21" x14ac:dyDescent="0.25">
      <c r="C3637" s="12"/>
      <c r="O3637"/>
      <c r="P3637"/>
      <c r="Q3637"/>
      <c r="R3637"/>
      <c r="S3637"/>
      <c r="T3637"/>
      <c r="U3637"/>
    </row>
    <row r="3638" spans="3:21" x14ac:dyDescent="0.25">
      <c r="C3638" s="12"/>
    </row>
    <row r="3639" spans="3:21" x14ac:dyDescent="0.25">
      <c r="C3639" s="12"/>
    </row>
    <row r="3640" spans="3:21" x14ac:dyDescent="0.25">
      <c r="C3640" s="12"/>
      <c r="O3640"/>
      <c r="P3640"/>
      <c r="Q3640"/>
      <c r="R3640"/>
      <c r="S3640"/>
      <c r="T3640"/>
      <c r="U3640"/>
    </row>
    <row r="3641" spans="3:21" x14ac:dyDescent="0.25">
      <c r="C3641" s="12"/>
    </row>
    <row r="3642" spans="3:21" x14ac:dyDescent="0.25">
      <c r="C3642" s="12"/>
    </row>
    <row r="3643" spans="3:21" x14ac:dyDescent="0.25">
      <c r="C3643" s="12"/>
    </row>
    <row r="3644" spans="3:21" x14ac:dyDescent="0.25">
      <c r="C3644" s="12"/>
    </row>
    <row r="3645" spans="3:21" x14ac:dyDescent="0.25">
      <c r="C3645" s="12"/>
    </row>
    <row r="3646" spans="3:21" x14ac:dyDescent="0.25">
      <c r="C3646" s="12"/>
    </row>
    <row r="3647" spans="3:21" x14ac:dyDescent="0.25">
      <c r="C3647" s="12"/>
    </row>
    <row r="3648" spans="3:21" x14ac:dyDescent="0.25">
      <c r="C3648" s="12"/>
    </row>
    <row r="3649" spans="3:21" x14ac:dyDescent="0.25">
      <c r="C3649" s="12"/>
    </row>
    <row r="3650" spans="3:21" x14ac:dyDescent="0.25">
      <c r="C3650" s="12"/>
    </row>
    <row r="3651" spans="3:21" x14ac:dyDescent="0.25">
      <c r="C3651" s="12"/>
      <c r="O3651"/>
      <c r="P3651"/>
      <c r="Q3651"/>
      <c r="R3651"/>
      <c r="S3651"/>
      <c r="T3651"/>
      <c r="U3651"/>
    </row>
    <row r="3652" spans="3:21" x14ac:dyDescent="0.25">
      <c r="C3652" s="12"/>
    </row>
    <row r="3653" spans="3:21" x14ac:dyDescent="0.25">
      <c r="C3653" s="12"/>
    </row>
    <row r="3654" spans="3:21" x14ac:dyDescent="0.25">
      <c r="C3654" s="12"/>
    </row>
    <row r="3655" spans="3:21" x14ac:dyDescent="0.25">
      <c r="C3655" s="12"/>
    </row>
    <row r="3656" spans="3:21" x14ac:dyDescent="0.25">
      <c r="C3656" s="12"/>
    </row>
    <row r="3657" spans="3:21" x14ac:dyDescent="0.25">
      <c r="C3657" s="12"/>
    </row>
    <row r="3658" spans="3:21" x14ac:dyDescent="0.25">
      <c r="C3658" s="12"/>
    </row>
    <row r="3659" spans="3:21" x14ac:dyDescent="0.25">
      <c r="C3659" s="12"/>
    </row>
    <row r="3660" spans="3:21" x14ac:dyDescent="0.25">
      <c r="C3660" s="12"/>
    </row>
    <row r="3661" spans="3:21" x14ac:dyDescent="0.25">
      <c r="C3661" s="12"/>
    </row>
    <row r="3662" spans="3:21" x14ac:dyDescent="0.25">
      <c r="C3662" s="12"/>
    </row>
    <row r="3663" spans="3:21" x14ac:dyDescent="0.25">
      <c r="C3663" s="12"/>
    </row>
    <row r="3664" spans="3:21" x14ac:dyDescent="0.25">
      <c r="C3664" s="12"/>
    </row>
    <row r="3665" spans="3:21" x14ac:dyDescent="0.25">
      <c r="C3665" s="12"/>
    </row>
    <row r="3666" spans="3:21" x14ac:dyDescent="0.25">
      <c r="C3666" s="12"/>
    </row>
    <row r="3667" spans="3:21" x14ac:dyDescent="0.25">
      <c r="C3667" s="12"/>
    </row>
    <row r="3668" spans="3:21" x14ac:dyDescent="0.25">
      <c r="C3668" s="12"/>
    </row>
    <row r="3669" spans="3:21" x14ac:dyDescent="0.25">
      <c r="C3669" s="12"/>
    </row>
    <row r="3670" spans="3:21" x14ac:dyDescent="0.25">
      <c r="C3670" s="12"/>
    </row>
    <row r="3671" spans="3:21" x14ac:dyDescent="0.25">
      <c r="C3671" s="12"/>
    </row>
    <row r="3672" spans="3:21" x14ac:dyDescent="0.25">
      <c r="C3672" s="12"/>
    </row>
    <row r="3673" spans="3:21" x14ac:dyDescent="0.25">
      <c r="C3673" s="12"/>
    </row>
    <row r="3674" spans="3:21" x14ac:dyDescent="0.25">
      <c r="C3674" s="12"/>
    </row>
    <row r="3675" spans="3:21" x14ac:dyDescent="0.25">
      <c r="C3675" s="12"/>
    </row>
    <row r="3676" spans="3:21" x14ac:dyDescent="0.25">
      <c r="C3676" s="12"/>
    </row>
    <row r="3677" spans="3:21" x14ac:dyDescent="0.25">
      <c r="C3677" s="12"/>
      <c r="O3677"/>
      <c r="P3677"/>
      <c r="Q3677"/>
      <c r="R3677"/>
      <c r="S3677"/>
      <c r="T3677"/>
      <c r="U3677"/>
    </row>
    <row r="3678" spans="3:21" x14ac:dyDescent="0.25">
      <c r="C3678" s="12"/>
    </row>
    <row r="3679" spans="3:21" x14ac:dyDescent="0.25">
      <c r="C3679" s="12"/>
    </row>
    <row r="3680" spans="3:21" x14ac:dyDescent="0.25">
      <c r="C3680" s="12"/>
    </row>
    <row r="3681" spans="3:3" x14ac:dyDescent="0.25">
      <c r="C3681" s="12"/>
    </row>
    <row r="3682" spans="3:3" x14ac:dyDescent="0.25">
      <c r="C3682" s="12"/>
    </row>
    <row r="3683" spans="3:3" x14ac:dyDescent="0.25">
      <c r="C3683" s="12"/>
    </row>
    <row r="3684" spans="3:3" x14ac:dyDescent="0.25">
      <c r="C3684" s="12"/>
    </row>
    <row r="3685" spans="3:3" x14ac:dyDescent="0.25">
      <c r="C3685" s="12"/>
    </row>
    <row r="3686" spans="3:3" x14ac:dyDescent="0.25">
      <c r="C3686" s="12"/>
    </row>
    <row r="3687" spans="3:3" x14ac:dyDescent="0.25">
      <c r="C3687" s="12"/>
    </row>
    <row r="3688" spans="3:3" x14ac:dyDescent="0.25">
      <c r="C3688" s="12"/>
    </row>
    <row r="3689" spans="3:3" x14ac:dyDescent="0.25">
      <c r="C3689" s="12"/>
    </row>
    <row r="3690" spans="3:3" x14ac:dyDescent="0.25">
      <c r="C3690" s="12"/>
    </row>
    <row r="3691" spans="3:3" x14ac:dyDescent="0.25">
      <c r="C3691" s="12"/>
    </row>
    <row r="3692" spans="3:3" x14ac:dyDescent="0.25">
      <c r="C3692" s="12"/>
    </row>
    <row r="3693" spans="3:3" x14ac:dyDescent="0.25">
      <c r="C3693" s="12"/>
    </row>
    <row r="3694" spans="3:3" x14ac:dyDescent="0.25">
      <c r="C3694" s="12"/>
    </row>
    <row r="3695" spans="3:3" x14ac:dyDescent="0.25">
      <c r="C3695" s="12"/>
    </row>
    <row r="3696" spans="3:3" x14ac:dyDescent="0.25">
      <c r="C3696" s="12"/>
    </row>
    <row r="3697" spans="3:21" x14ac:dyDescent="0.25">
      <c r="C3697" s="12"/>
    </row>
    <row r="3698" spans="3:21" x14ac:dyDescent="0.25">
      <c r="C3698" s="12"/>
    </row>
    <row r="3699" spans="3:21" x14ac:dyDescent="0.25">
      <c r="C3699" s="12"/>
    </row>
    <row r="3700" spans="3:21" x14ac:dyDescent="0.25">
      <c r="C3700" s="12"/>
    </row>
    <row r="3701" spans="3:21" x14ac:dyDescent="0.25">
      <c r="C3701" s="12"/>
    </row>
    <row r="3702" spans="3:21" x14ac:dyDescent="0.25">
      <c r="C3702" s="12"/>
      <c r="O3702"/>
      <c r="P3702"/>
      <c r="Q3702"/>
      <c r="R3702"/>
      <c r="S3702"/>
      <c r="T3702"/>
      <c r="U3702"/>
    </row>
    <row r="3703" spans="3:21" x14ac:dyDescent="0.25">
      <c r="C3703" s="12"/>
    </row>
    <row r="3704" spans="3:21" x14ac:dyDescent="0.25">
      <c r="C3704" s="12"/>
    </row>
    <row r="3705" spans="3:21" x14ac:dyDescent="0.25">
      <c r="C3705" s="12"/>
    </row>
    <row r="3706" spans="3:21" x14ac:dyDescent="0.25">
      <c r="C3706" s="12"/>
    </row>
    <row r="3707" spans="3:21" x14ac:dyDescent="0.25">
      <c r="C3707" s="12"/>
    </row>
    <row r="3708" spans="3:21" x14ac:dyDescent="0.25">
      <c r="C3708" s="12"/>
    </row>
    <row r="3709" spans="3:21" x14ac:dyDescent="0.25">
      <c r="C3709" s="12"/>
    </row>
    <row r="3710" spans="3:21" x14ac:dyDescent="0.25">
      <c r="C3710" s="12"/>
    </row>
    <row r="3711" spans="3:21" x14ac:dyDescent="0.25">
      <c r="C3711" s="12"/>
    </row>
    <row r="3712" spans="3:21" x14ac:dyDescent="0.25">
      <c r="C3712" s="12"/>
    </row>
    <row r="3713" spans="3:3" x14ac:dyDescent="0.25">
      <c r="C3713" s="12"/>
    </row>
    <row r="3714" spans="3:3" x14ac:dyDescent="0.25">
      <c r="C3714" s="12"/>
    </row>
    <row r="3715" spans="3:3" x14ac:dyDescent="0.25">
      <c r="C3715" s="12"/>
    </row>
    <row r="3716" spans="3:3" x14ac:dyDescent="0.25">
      <c r="C3716" s="12"/>
    </row>
    <row r="3717" spans="3:3" x14ac:dyDescent="0.25">
      <c r="C3717" s="12"/>
    </row>
    <row r="3718" spans="3:3" x14ac:dyDescent="0.25">
      <c r="C3718" s="12"/>
    </row>
    <row r="3719" spans="3:3" x14ac:dyDescent="0.25">
      <c r="C3719" s="12"/>
    </row>
    <row r="3720" spans="3:3" x14ac:dyDescent="0.25">
      <c r="C3720" s="12"/>
    </row>
    <row r="3721" spans="3:3" x14ac:dyDescent="0.25">
      <c r="C3721" s="12"/>
    </row>
    <row r="3722" spans="3:3" x14ac:dyDescent="0.25">
      <c r="C3722" s="12"/>
    </row>
    <row r="3723" spans="3:3" x14ac:dyDescent="0.25">
      <c r="C3723" s="12"/>
    </row>
    <row r="3724" spans="3:3" x14ac:dyDescent="0.25">
      <c r="C3724" s="12"/>
    </row>
    <row r="3725" spans="3:3" x14ac:dyDescent="0.25">
      <c r="C3725" s="12"/>
    </row>
    <row r="3726" spans="3:3" x14ac:dyDescent="0.25">
      <c r="C3726" s="12"/>
    </row>
    <row r="3727" spans="3:3" x14ac:dyDescent="0.25">
      <c r="C3727" s="12"/>
    </row>
    <row r="3728" spans="3:3" x14ac:dyDescent="0.25">
      <c r="C3728" s="12"/>
    </row>
    <row r="3729" spans="3:21" x14ac:dyDescent="0.25">
      <c r="C3729" s="12"/>
    </row>
    <row r="3730" spans="3:21" x14ac:dyDescent="0.25">
      <c r="C3730" s="12"/>
    </row>
    <row r="3731" spans="3:21" x14ac:dyDescent="0.25">
      <c r="C3731" s="12"/>
    </row>
    <row r="3732" spans="3:21" x14ac:dyDescent="0.25">
      <c r="C3732" s="12"/>
    </row>
    <row r="3733" spans="3:21" x14ac:dyDescent="0.25">
      <c r="C3733" s="12"/>
    </row>
    <row r="3734" spans="3:21" x14ac:dyDescent="0.25">
      <c r="C3734" s="12"/>
    </row>
    <row r="3735" spans="3:21" x14ac:dyDescent="0.25">
      <c r="C3735" s="12"/>
    </row>
    <row r="3736" spans="3:21" x14ac:dyDescent="0.25">
      <c r="C3736" s="12"/>
    </row>
    <row r="3737" spans="3:21" x14ac:dyDescent="0.25">
      <c r="C3737" s="12"/>
    </row>
    <row r="3738" spans="3:21" x14ac:dyDescent="0.25">
      <c r="C3738" s="12"/>
    </row>
    <row r="3739" spans="3:21" x14ac:dyDescent="0.25">
      <c r="C3739" s="12"/>
    </row>
    <row r="3740" spans="3:21" x14ac:dyDescent="0.25">
      <c r="C3740" s="12"/>
    </row>
    <row r="3741" spans="3:21" x14ac:dyDescent="0.25">
      <c r="C3741" s="12"/>
    </row>
    <row r="3742" spans="3:21" x14ac:dyDescent="0.25">
      <c r="C3742" s="12"/>
    </row>
    <row r="3743" spans="3:21" x14ac:dyDescent="0.25">
      <c r="C3743" s="12"/>
    </row>
    <row r="3744" spans="3:21" x14ac:dyDescent="0.25">
      <c r="C3744" s="12"/>
      <c r="O3744"/>
      <c r="P3744"/>
      <c r="Q3744"/>
      <c r="R3744"/>
      <c r="S3744"/>
      <c r="T3744"/>
      <c r="U3744"/>
    </row>
    <row r="3745" spans="3:3" x14ac:dyDescent="0.25">
      <c r="C3745" s="12"/>
    </row>
    <row r="3746" spans="3:3" x14ac:dyDescent="0.25">
      <c r="C3746" s="12"/>
    </row>
    <row r="3747" spans="3:3" x14ac:dyDescent="0.25">
      <c r="C3747" s="12"/>
    </row>
    <row r="3748" spans="3:3" x14ac:dyDescent="0.25">
      <c r="C3748" s="12"/>
    </row>
    <row r="3749" spans="3:3" x14ac:dyDescent="0.25">
      <c r="C3749" s="12"/>
    </row>
    <row r="3750" spans="3:3" x14ac:dyDescent="0.25">
      <c r="C3750" s="12"/>
    </row>
    <row r="3751" spans="3:3" x14ac:dyDescent="0.25">
      <c r="C3751" s="12"/>
    </row>
    <row r="3752" spans="3:3" x14ac:dyDescent="0.25">
      <c r="C3752" s="12"/>
    </row>
    <row r="3753" spans="3:3" x14ac:dyDescent="0.25">
      <c r="C3753" s="12"/>
    </row>
    <row r="3754" spans="3:3" x14ac:dyDescent="0.25">
      <c r="C3754" s="12"/>
    </row>
    <row r="3755" spans="3:3" x14ac:dyDescent="0.25">
      <c r="C3755" s="12"/>
    </row>
    <row r="3756" spans="3:3" x14ac:dyDescent="0.25">
      <c r="C3756" s="12"/>
    </row>
    <row r="3757" spans="3:3" x14ac:dyDescent="0.25">
      <c r="C3757" s="12"/>
    </row>
    <row r="3758" spans="3:3" x14ac:dyDescent="0.25">
      <c r="C3758" s="12"/>
    </row>
    <row r="3759" spans="3:3" x14ac:dyDescent="0.25">
      <c r="C3759" s="12"/>
    </row>
    <row r="3760" spans="3:3" x14ac:dyDescent="0.25">
      <c r="C3760" s="12"/>
    </row>
    <row r="3761" spans="3:3" x14ac:dyDescent="0.25">
      <c r="C3761" s="12"/>
    </row>
    <row r="3762" spans="3:3" x14ac:dyDescent="0.25">
      <c r="C3762" s="12"/>
    </row>
    <row r="3763" spans="3:3" x14ac:dyDescent="0.25">
      <c r="C3763" s="12"/>
    </row>
    <row r="3764" spans="3:3" x14ac:dyDescent="0.25">
      <c r="C3764" s="12"/>
    </row>
    <row r="3765" spans="3:3" x14ac:dyDescent="0.25">
      <c r="C3765" s="12"/>
    </row>
    <row r="3766" spans="3:3" x14ac:dyDescent="0.25">
      <c r="C3766" s="12"/>
    </row>
    <row r="3767" spans="3:3" x14ac:dyDescent="0.25">
      <c r="C3767" s="12"/>
    </row>
    <row r="3768" spans="3:3" x14ac:dyDescent="0.25">
      <c r="C3768" s="12"/>
    </row>
    <row r="3769" spans="3:3" x14ac:dyDescent="0.25">
      <c r="C3769" s="12"/>
    </row>
    <row r="3770" spans="3:3" x14ac:dyDescent="0.25">
      <c r="C3770" s="12"/>
    </row>
    <row r="3771" spans="3:3" x14ac:dyDescent="0.25">
      <c r="C3771" s="12"/>
    </row>
    <row r="3772" spans="3:3" x14ac:dyDescent="0.25">
      <c r="C3772" s="12"/>
    </row>
    <row r="3773" spans="3:3" x14ac:dyDescent="0.25">
      <c r="C3773" s="12"/>
    </row>
    <row r="3774" spans="3:3" x14ac:dyDescent="0.25">
      <c r="C3774" s="12"/>
    </row>
    <row r="3775" spans="3:3" x14ac:dyDescent="0.25">
      <c r="C3775" s="12"/>
    </row>
    <row r="3776" spans="3:3" x14ac:dyDescent="0.25">
      <c r="C3776" s="12"/>
    </row>
    <row r="3777" spans="3:21" x14ac:dyDescent="0.25">
      <c r="C3777" s="12"/>
    </row>
    <row r="3778" spans="3:21" x14ac:dyDescent="0.25">
      <c r="C3778" s="12"/>
    </row>
    <row r="3779" spans="3:21" x14ac:dyDescent="0.25">
      <c r="C3779" s="12"/>
    </row>
    <row r="3780" spans="3:21" x14ac:dyDescent="0.25">
      <c r="C3780" s="12"/>
    </row>
    <row r="3781" spans="3:21" x14ac:dyDescent="0.25">
      <c r="C3781" s="12"/>
    </row>
    <row r="3782" spans="3:21" x14ac:dyDescent="0.25">
      <c r="C3782" s="12"/>
    </row>
    <row r="3783" spans="3:21" x14ac:dyDescent="0.25">
      <c r="C3783" s="12"/>
    </row>
    <row r="3784" spans="3:21" x14ac:dyDescent="0.25">
      <c r="C3784" s="12"/>
    </row>
    <row r="3785" spans="3:21" x14ac:dyDescent="0.25">
      <c r="C3785" s="12"/>
      <c r="O3785"/>
      <c r="P3785"/>
      <c r="Q3785"/>
      <c r="R3785"/>
      <c r="S3785"/>
      <c r="T3785"/>
      <c r="U3785"/>
    </row>
    <row r="3786" spans="3:21" x14ac:dyDescent="0.25">
      <c r="C3786" s="12"/>
    </row>
    <row r="3787" spans="3:21" x14ac:dyDescent="0.25">
      <c r="C3787" s="12"/>
    </row>
    <row r="3788" spans="3:21" x14ac:dyDescent="0.25">
      <c r="C3788" s="12"/>
    </row>
    <row r="3789" spans="3:21" x14ac:dyDescent="0.25">
      <c r="C3789" s="12"/>
    </row>
    <row r="3790" spans="3:21" x14ac:dyDescent="0.25">
      <c r="C3790" s="12"/>
    </row>
    <row r="3791" spans="3:21" x14ac:dyDescent="0.25">
      <c r="C3791" s="12"/>
    </row>
    <row r="3792" spans="3:21" x14ac:dyDescent="0.25">
      <c r="C3792" s="12"/>
    </row>
    <row r="3793" spans="3:3" x14ac:dyDescent="0.25">
      <c r="C3793" s="12"/>
    </row>
    <row r="3794" spans="3:3" x14ac:dyDescent="0.25">
      <c r="C3794" s="12"/>
    </row>
    <row r="3795" spans="3:3" x14ac:dyDescent="0.25">
      <c r="C3795" s="12"/>
    </row>
    <row r="3796" spans="3:3" x14ac:dyDescent="0.25">
      <c r="C3796" s="12"/>
    </row>
    <row r="3797" spans="3:3" x14ac:dyDescent="0.25">
      <c r="C3797" s="12"/>
    </row>
    <row r="3798" spans="3:3" x14ac:dyDescent="0.25">
      <c r="C3798" s="12"/>
    </row>
    <row r="3799" spans="3:3" x14ac:dyDescent="0.25">
      <c r="C3799" s="12"/>
    </row>
    <row r="3800" spans="3:3" x14ac:dyDescent="0.25">
      <c r="C3800" s="12"/>
    </row>
    <row r="3801" spans="3:3" x14ac:dyDescent="0.25">
      <c r="C3801" s="12"/>
    </row>
    <row r="3802" spans="3:3" x14ac:dyDescent="0.25">
      <c r="C3802" s="12"/>
    </row>
    <row r="3803" spans="3:3" x14ac:dyDescent="0.25">
      <c r="C3803" s="12"/>
    </row>
    <row r="3804" spans="3:3" x14ac:dyDescent="0.25">
      <c r="C3804" s="12"/>
    </row>
    <row r="3805" spans="3:3" x14ac:dyDescent="0.25">
      <c r="C3805" s="12"/>
    </row>
    <row r="3806" spans="3:3" x14ac:dyDescent="0.25">
      <c r="C3806" s="12"/>
    </row>
    <row r="3807" spans="3:3" x14ac:dyDescent="0.25">
      <c r="C3807" s="12"/>
    </row>
    <row r="3808" spans="3:3" x14ac:dyDescent="0.25">
      <c r="C3808" s="12"/>
    </row>
    <row r="3809" spans="3:3" x14ac:dyDescent="0.25">
      <c r="C3809" s="12"/>
    </row>
    <row r="3810" spans="3:3" x14ac:dyDescent="0.25">
      <c r="C3810" s="12"/>
    </row>
    <row r="3811" spans="3:3" x14ac:dyDescent="0.25">
      <c r="C3811" s="12"/>
    </row>
    <row r="3812" spans="3:3" x14ac:dyDescent="0.25">
      <c r="C3812" s="12"/>
    </row>
    <row r="3813" spans="3:3" x14ac:dyDescent="0.25">
      <c r="C3813" s="12"/>
    </row>
    <row r="3814" spans="3:3" x14ac:dyDescent="0.25">
      <c r="C3814" s="12"/>
    </row>
    <row r="3815" spans="3:3" x14ac:dyDescent="0.25">
      <c r="C3815" s="12"/>
    </row>
    <row r="3816" spans="3:3" x14ac:dyDescent="0.25">
      <c r="C3816" s="12"/>
    </row>
    <row r="3817" spans="3:3" x14ac:dyDescent="0.25">
      <c r="C3817" s="12"/>
    </row>
    <row r="3818" spans="3:3" x14ac:dyDescent="0.25">
      <c r="C3818" s="12"/>
    </row>
    <row r="3819" spans="3:3" x14ac:dyDescent="0.25">
      <c r="C3819" s="12"/>
    </row>
    <row r="3820" spans="3:3" x14ac:dyDescent="0.25">
      <c r="C3820" s="12"/>
    </row>
    <row r="3821" spans="3:3" x14ac:dyDescent="0.25">
      <c r="C3821" s="12"/>
    </row>
    <row r="3822" spans="3:3" x14ac:dyDescent="0.25">
      <c r="C3822" s="12"/>
    </row>
    <row r="3823" spans="3:3" x14ac:dyDescent="0.25">
      <c r="C3823" s="12"/>
    </row>
    <row r="3824" spans="3:3" x14ac:dyDescent="0.25">
      <c r="C3824" s="12"/>
    </row>
    <row r="3825" spans="3:21" x14ac:dyDescent="0.25">
      <c r="C3825" s="12"/>
    </row>
    <row r="3826" spans="3:21" x14ac:dyDescent="0.25">
      <c r="C3826" s="12"/>
    </row>
    <row r="3827" spans="3:21" x14ac:dyDescent="0.25">
      <c r="C3827" s="12"/>
    </row>
    <row r="3828" spans="3:21" x14ac:dyDescent="0.25">
      <c r="C3828" s="12"/>
    </row>
    <row r="3829" spans="3:21" x14ac:dyDescent="0.25">
      <c r="C3829" s="12"/>
    </row>
    <row r="3830" spans="3:21" x14ac:dyDescent="0.25">
      <c r="C3830" s="12"/>
    </row>
    <row r="3831" spans="3:21" x14ac:dyDescent="0.25">
      <c r="C3831" s="12"/>
    </row>
    <row r="3832" spans="3:21" x14ac:dyDescent="0.25">
      <c r="C3832" s="12"/>
      <c r="O3832"/>
      <c r="P3832"/>
      <c r="Q3832"/>
      <c r="R3832"/>
      <c r="S3832"/>
      <c r="T3832"/>
      <c r="U3832"/>
    </row>
    <row r="3833" spans="3:21" x14ac:dyDescent="0.25">
      <c r="C3833" s="12"/>
    </row>
    <row r="3834" spans="3:21" x14ac:dyDescent="0.25">
      <c r="C3834" s="12"/>
    </row>
    <row r="3835" spans="3:21" x14ac:dyDescent="0.25">
      <c r="C3835" s="12"/>
    </row>
    <row r="3836" spans="3:21" x14ac:dyDescent="0.25">
      <c r="C3836" s="12"/>
    </row>
    <row r="3837" spans="3:21" x14ac:dyDescent="0.25">
      <c r="C3837" s="12"/>
      <c r="O3837"/>
      <c r="P3837"/>
      <c r="Q3837"/>
      <c r="R3837"/>
      <c r="S3837"/>
      <c r="T3837"/>
      <c r="U3837"/>
    </row>
    <row r="3838" spans="3:21" x14ac:dyDescent="0.25">
      <c r="C3838" s="12"/>
    </row>
    <row r="3839" spans="3:21" x14ac:dyDescent="0.25">
      <c r="C3839" s="12"/>
    </row>
    <row r="3840" spans="3:21" x14ac:dyDescent="0.25">
      <c r="C3840" s="12"/>
    </row>
    <row r="3841" spans="3:3" x14ac:dyDescent="0.25">
      <c r="C3841" s="12"/>
    </row>
    <row r="3842" spans="3:3" x14ac:dyDescent="0.25">
      <c r="C3842" s="12"/>
    </row>
    <row r="3843" spans="3:3" x14ac:dyDescent="0.25">
      <c r="C3843" s="12"/>
    </row>
    <row r="3844" spans="3:3" x14ac:dyDescent="0.25">
      <c r="C3844" s="12"/>
    </row>
    <row r="3845" spans="3:3" x14ac:dyDescent="0.25">
      <c r="C3845" s="12"/>
    </row>
    <row r="3846" spans="3:3" x14ac:dyDescent="0.25">
      <c r="C3846" s="12"/>
    </row>
    <row r="3847" spans="3:3" x14ac:dyDescent="0.25">
      <c r="C3847" s="12"/>
    </row>
    <row r="3848" spans="3:3" x14ac:dyDescent="0.25">
      <c r="C3848" s="12"/>
    </row>
    <row r="3849" spans="3:3" x14ac:dyDescent="0.25">
      <c r="C3849" s="12"/>
    </row>
    <row r="3850" spans="3:3" x14ac:dyDescent="0.25">
      <c r="C3850" s="12"/>
    </row>
    <row r="3851" spans="3:3" x14ac:dyDescent="0.25">
      <c r="C3851" s="12"/>
    </row>
    <row r="3852" spans="3:3" x14ac:dyDescent="0.25">
      <c r="C3852" s="12"/>
    </row>
    <row r="3853" spans="3:3" x14ac:dyDescent="0.25">
      <c r="C3853" s="12"/>
    </row>
    <row r="3854" spans="3:3" x14ac:dyDescent="0.25">
      <c r="C3854" s="12"/>
    </row>
    <row r="3855" spans="3:3" x14ac:dyDescent="0.25">
      <c r="C3855" s="12"/>
    </row>
    <row r="3856" spans="3:3" x14ac:dyDescent="0.25">
      <c r="C3856" s="12"/>
    </row>
    <row r="3857" spans="3:3" x14ac:dyDescent="0.25">
      <c r="C3857" s="12"/>
    </row>
    <row r="3858" spans="3:3" x14ac:dyDescent="0.25">
      <c r="C3858" s="12"/>
    </row>
    <row r="3859" spans="3:3" x14ac:dyDescent="0.25">
      <c r="C3859" s="12"/>
    </row>
    <row r="3860" spans="3:3" x14ac:dyDescent="0.25">
      <c r="C3860" s="12"/>
    </row>
    <row r="3861" spans="3:3" x14ac:dyDescent="0.25">
      <c r="C3861" s="12"/>
    </row>
    <row r="3862" spans="3:3" x14ac:dyDescent="0.25">
      <c r="C3862" s="12"/>
    </row>
    <row r="3863" spans="3:3" x14ac:dyDescent="0.25">
      <c r="C3863" s="12"/>
    </row>
    <row r="3864" spans="3:3" x14ac:dyDescent="0.25">
      <c r="C3864" s="12"/>
    </row>
    <row r="3865" spans="3:3" x14ac:dyDescent="0.25">
      <c r="C3865" s="12"/>
    </row>
    <row r="3866" spans="3:3" x14ac:dyDescent="0.25">
      <c r="C3866" s="12"/>
    </row>
    <row r="3867" spans="3:3" x14ac:dyDescent="0.25">
      <c r="C3867" s="12"/>
    </row>
    <row r="3868" spans="3:3" x14ac:dyDescent="0.25">
      <c r="C3868" s="12"/>
    </row>
    <row r="3869" spans="3:3" x14ac:dyDescent="0.25">
      <c r="C3869" s="12"/>
    </row>
    <row r="3870" spans="3:3" x14ac:dyDescent="0.25">
      <c r="C3870" s="12"/>
    </row>
    <row r="3871" spans="3:3" x14ac:dyDescent="0.25">
      <c r="C3871" s="12"/>
    </row>
    <row r="3872" spans="3:3" x14ac:dyDescent="0.25">
      <c r="C3872" s="12"/>
    </row>
    <row r="3873" spans="3:3" x14ac:dyDescent="0.25">
      <c r="C3873" s="12"/>
    </row>
    <row r="3874" spans="3:3" x14ac:dyDescent="0.25">
      <c r="C3874" s="12"/>
    </row>
    <row r="3875" spans="3:3" x14ac:dyDescent="0.25">
      <c r="C3875" s="12"/>
    </row>
    <row r="3876" spans="3:3" x14ac:dyDescent="0.25">
      <c r="C3876" s="12"/>
    </row>
    <row r="3877" spans="3:3" x14ac:dyDescent="0.25">
      <c r="C3877" s="12"/>
    </row>
    <row r="3878" spans="3:3" x14ac:dyDescent="0.25">
      <c r="C3878" s="12"/>
    </row>
    <row r="3879" spans="3:3" x14ac:dyDescent="0.25">
      <c r="C3879" s="12"/>
    </row>
    <row r="3880" spans="3:3" x14ac:dyDescent="0.25">
      <c r="C3880" s="12"/>
    </row>
    <row r="3881" spans="3:3" x14ac:dyDescent="0.25">
      <c r="C3881" s="12"/>
    </row>
    <row r="3882" spans="3:3" x14ac:dyDescent="0.25">
      <c r="C3882" s="12"/>
    </row>
    <row r="3883" spans="3:3" x14ac:dyDescent="0.25">
      <c r="C3883" s="12"/>
    </row>
    <row r="3884" spans="3:3" x14ac:dyDescent="0.25">
      <c r="C3884" s="12"/>
    </row>
    <row r="3885" spans="3:3" x14ac:dyDescent="0.25">
      <c r="C3885" s="12"/>
    </row>
    <row r="3886" spans="3:3" x14ac:dyDescent="0.25">
      <c r="C3886" s="12"/>
    </row>
    <row r="3887" spans="3:3" x14ac:dyDescent="0.25">
      <c r="C3887" s="12"/>
    </row>
    <row r="3888" spans="3:3" x14ac:dyDescent="0.25">
      <c r="C3888" s="12"/>
    </row>
    <row r="3889" spans="3:3" x14ac:dyDescent="0.25">
      <c r="C3889" s="12"/>
    </row>
    <row r="3890" spans="3:3" x14ac:dyDescent="0.25">
      <c r="C3890" s="12"/>
    </row>
    <row r="3891" spans="3:3" x14ac:dyDescent="0.25">
      <c r="C3891" s="12"/>
    </row>
    <row r="3892" spans="3:3" x14ac:dyDescent="0.25">
      <c r="C3892" s="12"/>
    </row>
    <row r="3893" spans="3:3" x14ac:dyDescent="0.25">
      <c r="C3893" s="12"/>
    </row>
    <row r="3894" spans="3:3" x14ac:dyDescent="0.25">
      <c r="C3894" s="12"/>
    </row>
    <row r="3895" spans="3:3" x14ac:dyDescent="0.25">
      <c r="C3895" s="12"/>
    </row>
    <row r="3896" spans="3:3" x14ac:dyDescent="0.25">
      <c r="C3896" s="12"/>
    </row>
    <row r="3897" spans="3:3" x14ac:dyDescent="0.25">
      <c r="C3897" s="12"/>
    </row>
    <row r="3898" spans="3:3" x14ac:dyDescent="0.25">
      <c r="C3898" s="12"/>
    </row>
    <row r="3899" spans="3:3" x14ac:dyDescent="0.25">
      <c r="C3899" s="12"/>
    </row>
    <row r="3900" spans="3:3" x14ac:dyDescent="0.25">
      <c r="C3900" s="12"/>
    </row>
    <row r="3901" spans="3:3" x14ac:dyDescent="0.25">
      <c r="C3901" s="12"/>
    </row>
    <row r="3902" spans="3:3" x14ac:dyDescent="0.25">
      <c r="C3902" s="12"/>
    </row>
    <row r="3903" spans="3:3" x14ac:dyDescent="0.25">
      <c r="C3903" s="12"/>
    </row>
    <row r="3904" spans="3:3" x14ac:dyDescent="0.25">
      <c r="C3904" s="12"/>
    </row>
    <row r="3905" spans="3:21" x14ac:dyDescent="0.25">
      <c r="C3905" s="12"/>
    </row>
    <row r="3906" spans="3:21" x14ac:dyDescent="0.25">
      <c r="C3906" s="12"/>
      <c r="O3906"/>
      <c r="P3906"/>
      <c r="Q3906"/>
      <c r="R3906"/>
      <c r="S3906"/>
      <c r="T3906"/>
      <c r="U3906"/>
    </row>
    <row r="3907" spans="3:21" x14ac:dyDescent="0.25">
      <c r="C3907" s="12"/>
    </row>
    <row r="3908" spans="3:21" x14ac:dyDescent="0.25">
      <c r="C3908" s="12"/>
    </row>
    <row r="3909" spans="3:21" x14ac:dyDescent="0.25">
      <c r="C3909" s="12"/>
    </row>
    <row r="3910" spans="3:21" x14ac:dyDescent="0.25">
      <c r="C3910" s="12"/>
    </row>
    <row r="3911" spans="3:21" x14ac:dyDescent="0.25">
      <c r="C3911" s="12"/>
    </row>
    <row r="3912" spans="3:21" x14ac:dyDescent="0.25">
      <c r="C3912" s="12"/>
    </row>
    <row r="3913" spans="3:21" x14ac:dyDescent="0.25">
      <c r="C3913" s="12"/>
    </row>
    <row r="3914" spans="3:21" x14ac:dyDescent="0.25">
      <c r="C3914" s="12"/>
    </row>
    <row r="3915" spans="3:21" x14ac:dyDescent="0.25">
      <c r="C3915" s="12"/>
    </row>
    <row r="3916" spans="3:21" x14ac:dyDescent="0.25">
      <c r="C3916" s="12"/>
    </row>
    <row r="3917" spans="3:21" x14ac:dyDescent="0.25">
      <c r="C3917" s="12"/>
    </row>
    <row r="3918" spans="3:21" x14ac:dyDescent="0.25">
      <c r="C3918" s="12"/>
    </row>
    <row r="3919" spans="3:21" x14ac:dyDescent="0.25">
      <c r="C3919" s="12"/>
    </row>
    <row r="3920" spans="3:21" x14ac:dyDescent="0.25">
      <c r="C3920" s="12"/>
    </row>
    <row r="3921" spans="3:3" x14ac:dyDescent="0.25">
      <c r="C3921" s="12"/>
    </row>
    <row r="3922" spans="3:3" x14ac:dyDescent="0.25">
      <c r="C3922" s="12"/>
    </row>
    <row r="3923" spans="3:3" x14ac:dyDescent="0.25">
      <c r="C3923" s="12"/>
    </row>
    <row r="3924" spans="3:3" x14ac:dyDescent="0.25">
      <c r="C3924" s="12"/>
    </row>
    <row r="3925" spans="3:3" x14ac:dyDescent="0.25">
      <c r="C3925" s="12"/>
    </row>
    <row r="3926" spans="3:3" x14ac:dyDescent="0.25">
      <c r="C3926" s="12"/>
    </row>
    <row r="3927" spans="3:3" x14ac:dyDescent="0.25">
      <c r="C3927" s="12"/>
    </row>
    <row r="3928" spans="3:3" x14ac:dyDescent="0.25">
      <c r="C3928" s="12"/>
    </row>
    <row r="3929" spans="3:3" x14ac:dyDescent="0.25">
      <c r="C3929" s="12"/>
    </row>
    <row r="3930" spans="3:3" x14ac:dyDescent="0.25">
      <c r="C3930" s="12"/>
    </row>
    <row r="3931" spans="3:3" x14ac:dyDescent="0.25">
      <c r="C3931" s="12"/>
    </row>
    <row r="3932" spans="3:3" x14ac:dyDescent="0.25">
      <c r="C3932" s="12"/>
    </row>
    <row r="3933" spans="3:3" x14ac:dyDescent="0.25">
      <c r="C3933" s="12"/>
    </row>
    <row r="3934" spans="3:3" x14ac:dyDescent="0.25">
      <c r="C3934" s="12"/>
    </row>
    <row r="3935" spans="3:3" x14ac:dyDescent="0.25">
      <c r="C3935" s="12"/>
    </row>
    <row r="3936" spans="3:3" x14ac:dyDescent="0.25">
      <c r="C3936" s="12"/>
    </row>
    <row r="3937" spans="3:3" x14ac:dyDescent="0.25">
      <c r="C3937" s="12"/>
    </row>
    <row r="3938" spans="3:3" x14ac:dyDescent="0.25">
      <c r="C3938" s="12"/>
    </row>
    <row r="3939" spans="3:3" x14ac:dyDescent="0.25">
      <c r="C3939" s="12"/>
    </row>
    <row r="3940" spans="3:3" x14ac:dyDescent="0.25">
      <c r="C3940" s="12"/>
    </row>
    <row r="3941" spans="3:3" x14ac:dyDescent="0.25">
      <c r="C3941" s="12"/>
    </row>
    <row r="3942" spans="3:3" x14ac:dyDescent="0.25">
      <c r="C3942" s="12"/>
    </row>
    <row r="3943" spans="3:3" x14ac:dyDescent="0.25">
      <c r="C3943" s="12"/>
    </row>
    <row r="3944" spans="3:3" x14ac:dyDescent="0.25">
      <c r="C3944" s="12"/>
    </row>
    <row r="3945" spans="3:3" x14ac:dyDescent="0.25">
      <c r="C3945" s="12"/>
    </row>
    <row r="3946" spans="3:3" x14ac:dyDescent="0.25">
      <c r="C3946" s="12"/>
    </row>
    <row r="3947" spans="3:3" x14ac:dyDescent="0.25">
      <c r="C3947" s="12"/>
    </row>
    <row r="3948" spans="3:3" x14ac:dyDescent="0.25">
      <c r="C3948" s="12"/>
    </row>
    <row r="3949" spans="3:3" x14ac:dyDescent="0.25">
      <c r="C3949" s="12"/>
    </row>
    <row r="3950" spans="3:3" x14ac:dyDescent="0.25">
      <c r="C3950" s="12"/>
    </row>
    <row r="3951" spans="3:3" x14ac:dyDescent="0.25">
      <c r="C3951" s="12"/>
    </row>
    <row r="3952" spans="3:3" x14ac:dyDescent="0.25">
      <c r="C3952" s="12"/>
    </row>
    <row r="3953" spans="3:3" x14ac:dyDescent="0.25">
      <c r="C3953" s="12"/>
    </row>
    <row r="3954" spans="3:3" x14ac:dyDescent="0.25">
      <c r="C3954" s="12"/>
    </row>
    <row r="3955" spans="3:3" x14ac:dyDescent="0.25">
      <c r="C3955" s="12"/>
    </row>
    <row r="3956" spans="3:3" x14ac:dyDescent="0.25">
      <c r="C3956" s="12"/>
    </row>
    <row r="3957" spans="3:3" x14ac:dyDescent="0.25">
      <c r="C3957" s="12"/>
    </row>
    <row r="3958" spans="3:3" x14ac:dyDescent="0.25">
      <c r="C3958" s="12"/>
    </row>
    <row r="3959" spans="3:3" x14ac:dyDescent="0.25">
      <c r="C3959" s="12"/>
    </row>
    <row r="3960" spans="3:3" x14ac:dyDescent="0.25">
      <c r="C3960" s="12"/>
    </row>
    <row r="3961" spans="3:3" x14ac:dyDescent="0.25">
      <c r="C3961" s="12"/>
    </row>
    <row r="3962" spans="3:3" x14ac:dyDescent="0.25">
      <c r="C3962" s="12"/>
    </row>
    <row r="3963" spans="3:3" x14ac:dyDescent="0.25">
      <c r="C3963" s="12"/>
    </row>
    <row r="3964" spans="3:3" x14ac:dyDescent="0.25">
      <c r="C3964" s="12"/>
    </row>
    <row r="3965" spans="3:3" x14ac:dyDescent="0.25">
      <c r="C3965" s="12"/>
    </row>
    <row r="3966" spans="3:3" x14ac:dyDescent="0.25">
      <c r="C3966" s="12"/>
    </row>
    <row r="3967" spans="3:3" x14ac:dyDescent="0.25">
      <c r="C3967" s="12"/>
    </row>
    <row r="3968" spans="3:3" x14ac:dyDescent="0.25">
      <c r="C3968" s="12"/>
    </row>
    <row r="3969" spans="3:3" x14ac:dyDescent="0.25">
      <c r="C3969" s="12"/>
    </row>
    <row r="3970" spans="3:3" x14ac:dyDescent="0.25">
      <c r="C3970" s="12"/>
    </row>
    <row r="3971" spans="3:3" x14ac:dyDescent="0.25">
      <c r="C3971" s="12"/>
    </row>
    <row r="3972" spans="3:3" x14ac:dyDescent="0.25">
      <c r="C3972" s="12"/>
    </row>
    <row r="3973" spans="3:3" x14ac:dyDescent="0.25">
      <c r="C3973" s="12"/>
    </row>
    <row r="3974" spans="3:3" x14ac:dyDescent="0.25">
      <c r="C3974" s="12"/>
    </row>
    <row r="3975" spans="3:3" x14ac:dyDescent="0.25">
      <c r="C3975" s="12"/>
    </row>
    <row r="3976" spans="3:3" x14ac:dyDescent="0.25">
      <c r="C3976" s="12"/>
    </row>
    <row r="3977" spans="3:3" x14ac:dyDescent="0.25">
      <c r="C3977" s="12"/>
    </row>
    <row r="3978" spans="3:3" x14ac:dyDescent="0.25">
      <c r="C3978" s="12"/>
    </row>
    <row r="3979" spans="3:3" x14ac:dyDescent="0.25">
      <c r="C3979" s="12"/>
    </row>
    <row r="3980" spans="3:3" x14ac:dyDescent="0.25">
      <c r="C3980" s="12"/>
    </row>
    <row r="3981" spans="3:3" x14ac:dyDescent="0.25">
      <c r="C3981" s="12"/>
    </row>
    <row r="3982" spans="3:3" x14ac:dyDescent="0.25">
      <c r="C3982" s="12"/>
    </row>
    <row r="3983" spans="3:3" x14ac:dyDescent="0.25">
      <c r="C3983" s="12"/>
    </row>
    <row r="3984" spans="3:3" x14ac:dyDescent="0.25">
      <c r="C3984" s="12"/>
    </row>
    <row r="3985" spans="3:3" x14ac:dyDescent="0.25">
      <c r="C3985" s="12"/>
    </row>
    <row r="3986" spans="3:3" x14ac:dyDescent="0.25">
      <c r="C3986" s="12"/>
    </row>
    <row r="3987" spans="3:3" x14ac:dyDescent="0.25">
      <c r="C3987" s="12"/>
    </row>
    <row r="3988" spans="3:3" x14ac:dyDescent="0.25">
      <c r="C3988" s="12"/>
    </row>
    <row r="3989" spans="3:3" x14ac:dyDescent="0.25">
      <c r="C3989" s="12"/>
    </row>
    <row r="3990" spans="3:3" x14ac:dyDescent="0.25">
      <c r="C3990" s="12"/>
    </row>
    <row r="3991" spans="3:3" x14ac:dyDescent="0.25">
      <c r="C3991" s="12"/>
    </row>
    <row r="3992" spans="3:3" x14ac:dyDescent="0.25">
      <c r="C3992" s="12"/>
    </row>
    <row r="3993" spans="3:3" x14ac:dyDescent="0.25">
      <c r="C3993" s="12"/>
    </row>
    <row r="3994" spans="3:3" x14ac:dyDescent="0.25">
      <c r="C3994" s="12"/>
    </row>
    <row r="3995" spans="3:3" x14ac:dyDescent="0.25">
      <c r="C3995" s="12"/>
    </row>
    <row r="3996" spans="3:3" x14ac:dyDescent="0.25">
      <c r="C3996" s="12"/>
    </row>
    <row r="3997" spans="3:3" x14ac:dyDescent="0.25">
      <c r="C3997" s="12"/>
    </row>
    <row r="3998" spans="3:3" x14ac:dyDescent="0.25">
      <c r="C3998" s="12"/>
    </row>
    <row r="3999" spans="3:3" x14ac:dyDescent="0.25">
      <c r="C3999" s="12"/>
    </row>
    <row r="4000" spans="3:3" x14ac:dyDescent="0.25">
      <c r="C4000" s="12"/>
    </row>
    <row r="4001" spans="3:21" x14ac:dyDescent="0.25">
      <c r="C4001" s="12"/>
    </row>
    <row r="4002" spans="3:21" x14ac:dyDescent="0.25">
      <c r="C4002" s="12"/>
    </row>
    <row r="4003" spans="3:21" x14ac:dyDescent="0.25">
      <c r="C4003" s="12"/>
      <c r="O4003"/>
      <c r="P4003"/>
      <c r="Q4003"/>
      <c r="R4003"/>
      <c r="S4003"/>
      <c r="T4003"/>
      <c r="U4003"/>
    </row>
    <row r="4004" spans="3:21" x14ac:dyDescent="0.25">
      <c r="C4004" s="12"/>
    </row>
    <row r="4005" spans="3:21" x14ac:dyDescent="0.25">
      <c r="C4005" s="12"/>
    </row>
    <row r="4006" spans="3:21" x14ac:dyDescent="0.25">
      <c r="C4006" s="12"/>
    </row>
    <row r="4007" spans="3:21" x14ac:dyDescent="0.25">
      <c r="C4007" s="12"/>
    </row>
    <row r="4008" spans="3:21" x14ac:dyDescent="0.25">
      <c r="C4008" s="12"/>
    </row>
    <row r="4009" spans="3:21" x14ac:dyDescent="0.25">
      <c r="C4009" s="12"/>
    </row>
    <row r="4010" spans="3:21" x14ac:dyDescent="0.25">
      <c r="C4010" s="12"/>
    </row>
    <row r="4011" spans="3:21" x14ac:dyDescent="0.25">
      <c r="C4011" s="12"/>
    </row>
    <row r="4012" spans="3:21" x14ac:dyDescent="0.25">
      <c r="C4012" s="12"/>
    </row>
    <row r="4013" spans="3:21" x14ac:dyDescent="0.25">
      <c r="C4013" s="12"/>
    </row>
    <row r="4014" spans="3:21" x14ac:dyDescent="0.25">
      <c r="C4014" s="12"/>
    </row>
    <row r="4015" spans="3:21" x14ac:dyDescent="0.25">
      <c r="C4015" s="12"/>
    </row>
    <row r="4016" spans="3:21" x14ac:dyDescent="0.25">
      <c r="C4016" s="12"/>
    </row>
    <row r="4017" spans="3:3" x14ac:dyDescent="0.25">
      <c r="C4017" s="12"/>
    </row>
    <row r="4018" spans="3:3" x14ac:dyDescent="0.25">
      <c r="C4018" s="12"/>
    </row>
    <row r="4019" spans="3:3" x14ac:dyDescent="0.25">
      <c r="C4019" s="12"/>
    </row>
    <row r="4020" spans="3:3" x14ac:dyDescent="0.25">
      <c r="C4020" s="12"/>
    </row>
    <row r="4021" spans="3:3" x14ac:dyDescent="0.25">
      <c r="C4021" s="12"/>
    </row>
    <row r="4022" spans="3:3" x14ac:dyDescent="0.25">
      <c r="C4022" s="12"/>
    </row>
    <row r="4023" spans="3:3" x14ac:dyDescent="0.25">
      <c r="C4023" s="12"/>
    </row>
    <row r="4024" spans="3:3" x14ac:dyDescent="0.25">
      <c r="C4024" s="12"/>
    </row>
    <row r="4025" spans="3:3" x14ac:dyDescent="0.25">
      <c r="C4025" s="12"/>
    </row>
    <row r="4026" spans="3:3" x14ac:dyDescent="0.25">
      <c r="C4026" s="12"/>
    </row>
    <row r="4027" spans="3:3" x14ac:dyDescent="0.25">
      <c r="C4027" s="12"/>
    </row>
    <row r="4028" spans="3:3" x14ac:dyDescent="0.25">
      <c r="C4028" s="12"/>
    </row>
    <row r="4029" spans="3:3" x14ac:dyDescent="0.25">
      <c r="C4029" s="12"/>
    </row>
    <row r="4030" spans="3:3" x14ac:dyDescent="0.25">
      <c r="C4030" s="12"/>
    </row>
    <row r="4031" spans="3:3" x14ac:dyDescent="0.25">
      <c r="C4031" s="12"/>
    </row>
    <row r="4032" spans="3:3" x14ac:dyDescent="0.25">
      <c r="C4032" s="12"/>
    </row>
    <row r="4033" spans="3:3" x14ac:dyDescent="0.25">
      <c r="C4033" s="12"/>
    </row>
    <row r="4034" spans="3:3" x14ac:dyDescent="0.25">
      <c r="C4034" s="12"/>
    </row>
    <row r="4035" spans="3:3" x14ac:dyDescent="0.25">
      <c r="C4035" s="12"/>
    </row>
    <row r="4036" spans="3:3" x14ac:dyDescent="0.25">
      <c r="C4036" s="12"/>
    </row>
    <row r="4037" spans="3:3" x14ac:dyDescent="0.25">
      <c r="C4037" s="12"/>
    </row>
    <row r="4038" spans="3:3" x14ac:dyDescent="0.25">
      <c r="C4038" s="12"/>
    </row>
    <row r="4039" spans="3:3" x14ac:dyDescent="0.25">
      <c r="C4039" s="12"/>
    </row>
    <row r="4040" spans="3:3" x14ac:dyDescent="0.25">
      <c r="C4040" s="12"/>
    </row>
    <row r="4041" spans="3:3" x14ac:dyDescent="0.25">
      <c r="C4041" s="12"/>
    </row>
    <row r="4042" spans="3:3" x14ac:dyDescent="0.25">
      <c r="C4042" s="12"/>
    </row>
    <row r="4043" spans="3:3" x14ac:dyDescent="0.25">
      <c r="C4043" s="12"/>
    </row>
    <row r="4044" spans="3:3" x14ac:dyDescent="0.25">
      <c r="C4044" s="12"/>
    </row>
    <row r="4045" spans="3:3" x14ac:dyDescent="0.25">
      <c r="C4045" s="12"/>
    </row>
    <row r="4046" spans="3:3" x14ac:dyDescent="0.25">
      <c r="C4046" s="12"/>
    </row>
    <row r="4047" spans="3:3" x14ac:dyDescent="0.25">
      <c r="C4047" s="12"/>
    </row>
    <row r="4048" spans="3:3" x14ac:dyDescent="0.25">
      <c r="C4048" s="12"/>
    </row>
    <row r="4049" spans="3:21" x14ac:dyDescent="0.25">
      <c r="C4049" s="12"/>
    </row>
    <row r="4050" spans="3:21" x14ac:dyDescent="0.25">
      <c r="C4050" s="12"/>
    </row>
    <row r="4051" spans="3:21" x14ac:dyDescent="0.25">
      <c r="C4051" s="12"/>
    </row>
    <row r="4052" spans="3:21" x14ac:dyDescent="0.25">
      <c r="C4052" s="12"/>
    </row>
    <row r="4053" spans="3:21" x14ac:dyDescent="0.25">
      <c r="C4053" s="12"/>
    </row>
    <row r="4054" spans="3:21" x14ac:dyDescent="0.25">
      <c r="C4054" s="12"/>
    </row>
    <row r="4055" spans="3:21" x14ac:dyDescent="0.25">
      <c r="C4055" s="12"/>
      <c r="O4055"/>
      <c r="P4055"/>
      <c r="Q4055"/>
      <c r="R4055"/>
      <c r="S4055"/>
      <c r="T4055"/>
      <c r="U4055"/>
    </row>
    <row r="4056" spans="3:21" x14ac:dyDescent="0.25">
      <c r="C4056" s="12"/>
    </row>
    <row r="4057" spans="3:21" x14ac:dyDescent="0.25">
      <c r="C4057" s="12"/>
    </row>
    <row r="4058" spans="3:21" x14ac:dyDescent="0.25">
      <c r="C4058" s="12"/>
    </row>
    <row r="4059" spans="3:21" x14ac:dyDescent="0.25">
      <c r="C4059" s="12"/>
    </row>
    <row r="4060" spans="3:21" x14ac:dyDescent="0.25">
      <c r="C4060" s="12"/>
    </row>
    <row r="4061" spans="3:21" x14ac:dyDescent="0.25">
      <c r="C4061" s="12"/>
    </row>
    <row r="4062" spans="3:21" x14ac:dyDescent="0.25">
      <c r="C4062" s="12"/>
    </row>
    <row r="4063" spans="3:21" x14ac:dyDescent="0.25">
      <c r="C4063" s="12"/>
    </row>
    <row r="4064" spans="3:21" x14ac:dyDescent="0.25">
      <c r="C4064" s="12"/>
    </row>
    <row r="4065" spans="3:21" x14ac:dyDescent="0.25">
      <c r="C4065" s="12"/>
    </row>
    <row r="4066" spans="3:21" x14ac:dyDescent="0.25">
      <c r="C4066" s="12"/>
    </row>
    <row r="4067" spans="3:21" x14ac:dyDescent="0.25">
      <c r="C4067" s="12"/>
    </row>
    <row r="4068" spans="3:21" x14ac:dyDescent="0.25">
      <c r="C4068" s="12"/>
    </row>
    <row r="4069" spans="3:21" x14ac:dyDescent="0.25">
      <c r="C4069" s="12"/>
    </row>
    <row r="4070" spans="3:21" x14ac:dyDescent="0.25">
      <c r="C4070" s="12"/>
    </row>
    <row r="4071" spans="3:21" x14ac:dyDescent="0.25">
      <c r="C4071" s="12"/>
      <c r="O4071"/>
      <c r="P4071"/>
      <c r="Q4071"/>
      <c r="R4071"/>
      <c r="S4071"/>
      <c r="T4071"/>
      <c r="U4071"/>
    </row>
    <row r="4072" spans="3:21" x14ac:dyDescent="0.25">
      <c r="C4072" s="12"/>
    </row>
    <row r="4073" spans="3:21" x14ac:dyDescent="0.25">
      <c r="C4073" s="12"/>
    </row>
    <row r="4074" spans="3:21" x14ac:dyDescent="0.25">
      <c r="C4074" s="12"/>
      <c r="O4074"/>
      <c r="P4074"/>
      <c r="Q4074"/>
      <c r="R4074"/>
      <c r="S4074"/>
      <c r="T4074"/>
      <c r="U4074"/>
    </row>
    <row r="4075" spans="3:21" x14ac:dyDescent="0.25">
      <c r="C4075" s="12"/>
    </row>
    <row r="4076" spans="3:21" x14ac:dyDescent="0.25">
      <c r="C4076" s="12"/>
    </row>
    <row r="4077" spans="3:21" x14ac:dyDescent="0.25">
      <c r="C4077" s="12"/>
    </row>
    <row r="4078" spans="3:21" x14ac:dyDescent="0.25">
      <c r="C4078" s="12"/>
    </row>
    <row r="4079" spans="3:21" x14ac:dyDescent="0.25">
      <c r="C4079" s="12"/>
    </row>
    <row r="4080" spans="3:21" x14ac:dyDescent="0.25">
      <c r="C4080" s="12"/>
    </row>
    <row r="4081" spans="3:21" x14ac:dyDescent="0.25">
      <c r="C4081" s="12"/>
    </row>
    <row r="4082" spans="3:21" x14ac:dyDescent="0.25">
      <c r="C4082" s="12"/>
    </row>
    <row r="4083" spans="3:21" x14ac:dyDescent="0.25">
      <c r="C4083" s="12"/>
    </row>
    <row r="4084" spans="3:21" x14ac:dyDescent="0.25">
      <c r="C4084" s="12"/>
    </row>
    <row r="4085" spans="3:21" x14ac:dyDescent="0.25">
      <c r="C4085" s="12"/>
    </row>
    <row r="4086" spans="3:21" x14ac:dyDescent="0.25">
      <c r="C4086" s="12"/>
    </row>
    <row r="4087" spans="3:21" x14ac:dyDescent="0.25">
      <c r="C4087" s="12"/>
    </row>
    <row r="4088" spans="3:21" x14ac:dyDescent="0.25">
      <c r="C4088" s="12"/>
    </row>
    <row r="4089" spans="3:21" x14ac:dyDescent="0.25">
      <c r="C4089" s="12"/>
      <c r="O4089"/>
      <c r="P4089"/>
      <c r="Q4089"/>
      <c r="R4089"/>
      <c r="S4089"/>
      <c r="T4089"/>
      <c r="U4089"/>
    </row>
    <row r="4090" spans="3:21" x14ac:dyDescent="0.25">
      <c r="C4090" s="12"/>
    </row>
    <row r="4091" spans="3:21" x14ac:dyDescent="0.25">
      <c r="C4091" s="12"/>
    </row>
    <row r="4092" spans="3:21" x14ac:dyDescent="0.25">
      <c r="C4092" s="12"/>
    </row>
    <row r="4093" spans="3:21" x14ac:dyDescent="0.25">
      <c r="C4093" s="12"/>
    </row>
    <row r="4094" spans="3:21" x14ac:dyDescent="0.25">
      <c r="C4094" s="12"/>
    </row>
    <row r="4095" spans="3:21" x14ac:dyDescent="0.25">
      <c r="C4095" s="12"/>
    </row>
    <row r="4096" spans="3:21" x14ac:dyDescent="0.25">
      <c r="C4096" s="12"/>
    </row>
    <row r="4097" spans="3:3" x14ac:dyDescent="0.25">
      <c r="C4097" s="12"/>
    </row>
    <row r="4098" spans="3:3" x14ac:dyDescent="0.25">
      <c r="C4098" s="12"/>
    </row>
    <row r="4099" spans="3:3" x14ac:dyDescent="0.25">
      <c r="C4099" s="12"/>
    </row>
    <row r="4100" spans="3:3" x14ac:dyDescent="0.25">
      <c r="C4100" s="12"/>
    </row>
    <row r="4101" spans="3:3" x14ac:dyDescent="0.25">
      <c r="C4101" s="12"/>
    </row>
    <row r="4102" spans="3:3" x14ac:dyDescent="0.25">
      <c r="C4102" s="12"/>
    </row>
    <row r="4103" spans="3:3" x14ac:dyDescent="0.25">
      <c r="C4103" s="12"/>
    </row>
    <row r="4104" spans="3:3" x14ac:dyDescent="0.25">
      <c r="C4104" s="12"/>
    </row>
    <row r="4105" spans="3:3" x14ac:dyDescent="0.25">
      <c r="C4105" s="12"/>
    </row>
    <row r="4106" spans="3:3" x14ac:dyDescent="0.25">
      <c r="C4106" s="12"/>
    </row>
    <row r="4107" spans="3:3" x14ac:dyDescent="0.25">
      <c r="C4107" s="12"/>
    </row>
    <row r="4108" spans="3:3" x14ac:dyDescent="0.25">
      <c r="C4108" s="12"/>
    </row>
    <row r="4109" spans="3:3" x14ac:dyDescent="0.25">
      <c r="C4109" s="12"/>
    </row>
    <row r="4110" spans="3:3" x14ac:dyDescent="0.25">
      <c r="C4110" s="12"/>
    </row>
    <row r="4111" spans="3:3" x14ac:dyDescent="0.25">
      <c r="C4111" s="12"/>
    </row>
    <row r="4112" spans="3:3" x14ac:dyDescent="0.25">
      <c r="C4112" s="12"/>
    </row>
    <row r="4113" spans="3:21" x14ac:dyDescent="0.25">
      <c r="C4113" s="12"/>
    </row>
    <row r="4114" spans="3:21" x14ac:dyDescent="0.25">
      <c r="C4114" s="12"/>
    </row>
    <row r="4115" spans="3:21" x14ac:dyDescent="0.25">
      <c r="C4115" s="12"/>
    </row>
    <row r="4116" spans="3:21" x14ac:dyDescent="0.25">
      <c r="C4116" s="12"/>
    </row>
    <row r="4117" spans="3:21" x14ac:dyDescent="0.25">
      <c r="C4117" s="12"/>
    </row>
    <row r="4118" spans="3:21" x14ac:dyDescent="0.25">
      <c r="C4118" s="12"/>
    </row>
    <row r="4119" spans="3:21" x14ac:dyDescent="0.25">
      <c r="C4119" s="12"/>
    </row>
    <row r="4120" spans="3:21" x14ac:dyDescent="0.25">
      <c r="C4120" s="12"/>
    </row>
    <row r="4121" spans="3:21" x14ac:dyDescent="0.25">
      <c r="C4121" s="12"/>
    </row>
    <row r="4122" spans="3:21" x14ac:dyDescent="0.25">
      <c r="C4122" s="12"/>
    </row>
    <row r="4123" spans="3:21" x14ac:dyDescent="0.25">
      <c r="C4123" s="12"/>
    </row>
    <row r="4124" spans="3:21" x14ac:dyDescent="0.25">
      <c r="C4124" s="12"/>
    </row>
    <row r="4125" spans="3:21" x14ac:dyDescent="0.25">
      <c r="C4125" s="12"/>
    </row>
    <row r="4126" spans="3:21" x14ac:dyDescent="0.25">
      <c r="C4126" s="12"/>
    </row>
    <row r="4127" spans="3:21" x14ac:dyDescent="0.25">
      <c r="C4127" s="12"/>
    </row>
    <row r="4128" spans="3:21" x14ac:dyDescent="0.25">
      <c r="C4128" s="12"/>
      <c r="O4128"/>
      <c r="P4128"/>
      <c r="Q4128"/>
      <c r="R4128"/>
      <c r="S4128"/>
      <c r="T4128"/>
      <c r="U4128"/>
    </row>
    <row r="4129" spans="3:3" x14ac:dyDescent="0.25">
      <c r="C4129" s="12"/>
    </row>
    <row r="4130" spans="3:3" x14ac:dyDescent="0.25">
      <c r="C4130" s="12"/>
    </row>
    <row r="4131" spans="3:3" x14ac:dyDescent="0.25">
      <c r="C4131" s="12"/>
    </row>
    <row r="4132" spans="3:3" x14ac:dyDescent="0.25">
      <c r="C4132" s="12"/>
    </row>
    <row r="4133" spans="3:3" x14ac:dyDescent="0.25">
      <c r="C4133" s="12"/>
    </row>
    <row r="4134" spans="3:3" x14ac:dyDescent="0.25">
      <c r="C4134" s="12"/>
    </row>
    <row r="4135" spans="3:3" x14ac:dyDescent="0.25">
      <c r="C4135" s="12"/>
    </row>
    <row r="4136" spans="3:3" x14ac:dyDescent="0.25">
      <c r="C4136" s="12"/>
    </row>
    <row r="4137" spans="3:3" x14ac:dyDescent="0.25">
      <c r="C4137" s="12"/>
    </row>
    <row r="4138" spans="3:3" x14ac:dyDescent="0.25">
      <c r="C4138" s="12"/>
    </row>
    <row r="4139" spans="3:3" x14ac:dyDescent="0.25">
      <c r="C4139" s="12"/>
    </row>
    <row r="4140" spans="3:3" x14ac:dyDescent="0.25">
      <c r="C4140" s="12"/>
    </row>
    <row r="4141" spans="3:3" x14ac:dyDescent="0.25">
      <c r="C4141" s="12"/>
    </row>
    <row r="4142" spans="3:3" x14ac:dyDescent="0.25">
      <c r="C4142" s="12"/>
    </row>
    <row r="4143" spans="3:3" x14ac:dyDescent="0.25">
      <c r="C4143" s="12"/>
    </row>
    <row r="4144" spans="3:3" x14ac:dyDescent="0.25">
      <c r="C4144" s="12"/>
    </row>
    <row r="4145" spans="3:3" x14ac:dyDescent="0.25">
      <c r="C4145" s="12"/>
    </row>
    <row r="4146" spans="3:3" x14ac:dyDescent="0.25">
      <c r="C4146" s="12"/>
    </row>
    <row r="4147" spans="3:3" x14ac:dyDescent="0.25">
      <c r="C4147" s="12"/>
    </row>
    <row r="4148" spans="3:3" x14ac:dyDescent="0.25">
      <c r="C4148" s="12"/>
    </row>
    <row r="4149" spans="3:3" x14ac:dyDescent="0.25">
      <c r="C4149" s="12"/>
    </row>
    <row r="4150" spans="3:3" x14ac:dyDescent="0.25">
      <c r="C4150" s="12"/>
    </row>
    <row r="4151" spans="3:3" x14ac:dyDescent="0.25">
      <c r="C4151" s="12"/>
    </row>
    <row r="4152" spans="3:3" x14ac:dyDescent="0.25">
      <c r="C4152" s="12"/>
    </row>
    <row r="4153" spans="3:3" x14ac:dyDescent="0.25">
      <c r="C4153" s="12"/>
    </row>
    <row r="4154" spans="3:3" x14ac:dyDescent="0.25">
      <c r="C4154" s="12"/>
    </row>
    <row r="4155" spans="3:3" x14ac:dyDescent="0.25">
      <c r="C4155" s="12"/>
    </row>
    <row r="4156" spans="3:3" x14ac:dyDescent="0.25">
      <c r="C4156" s="12"/>
    </row>
    <row r="4157" spans="3:3" x14ac:dyDescent="0.25">
      <c r="C4157" s="12"/>
    </row>
    <row r="4158" spans="3:3" x14ac:dyDescent="0.25">
      <c r="C4158" s="12"/>
    </row>
    <row r="4159" spans="3:3" x14ac:dyDescent="0.25">
      <c r="C4159" s="12"/>
    </row>
    <row r="4160" spans="3:3" x14ac:dyDescent="0.25">
      <c r="C4160" s="12"/>
    </row>
    <row r="4161" spans="3:3" x14ac:dyDescent="0.25">
      <c r="C4161" s="12"/>
    </row>
    <row r="4162" spans="3:3" x14ac:dyDescent="0.25">
      <c r="C4162" s="12"/>
    </row>
    <row r="4163" spans="3:3" x14ac:dyDescent="0.25">
      <c r="C4163" s="12"/>
    </row>
    <row r="4164" spans="3:3" x14ac:dyDescent="0.25">
      <c r="C4164" s="12"/>
    </row>
    <row r="4165" spans="3:3" x14ac:dyDescent="0.25">
      <c r="C4165" s="12"/>
    </row>
    <row r="4166" spans="3:3" x14ac:dyDescent="0.25">
      <c r="C4166" s="12"/>
    </row>
    <row r="4167" spans="3:3" x14ac:dyDescent="0.25">
      <c r="C4167" s="12"/>
    </row>
    <row r="4168" spans="3:3" x14ac:dyDescent="0.25">
      <c r="C4168" s="12"/>
    </row>
    <row r="4169" spans="3:3" x14ac:dyDescent="0.25">
      <c r="C4169" s="12"/>
    </row>
    <row r="4170" spans="3:3" x14ac:dyDescent="0.25">
      <c r="C4170" s="12"/>
    </row>
    <row r="4171" spans="3:3" x14ac:dyDescent="0.25">
      <c r="C4171" s="12"/>
    </row>
    <row r="4172" spans="3:3" x14ac:dyDescent="0.25">
      <c r="C4172" s="12"/>
    </row>
    <row r="4173" spans="3:3" x14ac:dyDescent="0.25">
      <c r="C4173" s="12"/>
    </row>
    <row r="4174" spans="3:3" x14ac:dyDescent="0.25">
      <c r="C4174" s="12"/>
    </row>
    <row r="4175" spans="3:3" x14ac:dyDescent="0.25">
      <c r="C4175" s="12"/>
    </row>
    <row r="4176" spans="3:3" x14ac:dyDescent="0.25">
      <c r="C4176" s="12"/>
    </row>
    <row r="4177" spans="3:3" x14ac:dyDescent="0.25">
      <c r="C4177" s="12"/>
    </row>
    <row r="4178" spans="3:3" x14ac:dyDescent="0.25">
      <c r="C4178" s="12"/>
    </row>
    <row r="4179" spans="3:3" x14ac:dyDescent="0.25">
      <c r="C4179" s="12"/>
    </row>
    <row r="4180" spans="3:3" x14ac:dyDescent="0.25">
      <c r="C4180" s="12"/>
    </row>
    <row r="4181" spans="3:3" x14ac:dyDescent="0.25">
      <c r="C4181" s="12"/>
    </row>
    <row r="4182" spans="3:3" x14ac:dyDescent="0.25">
      <c r="C4182" s="12"/>
    </row>
    <row r="4183" spans="3:3" x14ac:dyDescent="0.25">
      <c r="C4183" s="12"/>
    </row>
    <row r="4184" spans="3:3" x14ac:dyDescent="0.25">
      <c r="C4184" s="12"/>
    </row>
    <row r="4185" spans="3:3" x14ac:dyDescent="0.25">
      <c r="C4185" s="12"/>
    </row>
    <row r="4186" spans="3:3" x14ac:dyDescent="0.25">
      <c r="C4186" s="12"/>
    </row>
    <row r="4187" spans="3:3" x14ac:dyDescent="0.25">
      <c r="C4187" s="12"/>
    </row>
    <row r="4188" spans="3:3" x14ac:dyDescent="0.25">
      <c r="C4188" s="12"/>
    </row>
    <row r="4189" spans="3:3" x14ac:dyDescent="0.25">
      <c r="C4189" s="12"/>
    </row>
    <row r="4190" spans="3:3" x14ac:dyDescent="0.25">
      <c r="C4190" s="12"/>
    </row>
    <row r="4191" spans="3:3" x14ac:dyDescent="0.25">
      <c r="C4191" s="12"/>
    </row>
    <row r="4192" spans="3:3" x14ac:dyDescent="0.25">
      <c r="C4192" s="12"/>
    </row>
    <row r="4193" spans="3:21" x14ac:dyDescent="0.25">
      <c r="C4193" s="12"/>
    </row>
    <row r="4194" spans="3:21" x14ac:dyDescent="0.25">
      <c r="C4194" s="12"/>
    </row>
    <row r="4195" spans="3:21" x14ac:dyDescent="0.25">
      <c r="C4195" s="12"/>
    </row>
    <row r="4196" spans="3:21" x14ac:dyDescent="0.25">
      <c r="C4196" s="12"/>
    </row>
    <row r="4197" spans="3:21" x14ac:dyDescent="0.25">
      <c r="C4197" s="12"/>
    </row>
    <row r="4198" spans="3:21" x14ac:dyDescent="0.25">
      <c r="C4198" s="12"/>
      <c r="O4198"/>
      <c r="P4198"/>
      <c r="Q4198"/>
      <c r="R4198"/>
      <c r="S4198"/>
      <c r="T4198"/>
      <c r="U4198"/>
    </row>
    <row r="4199" spans="3:21" x14ac:dyDescent="0.25">
      <c r="C4199" s="12"/>
    </row>
    <row r="4200" spans="3:21" x14ac:dyDescent="0.25">
      <c r="C4200" s="12"/>
    </row>
    <row r="4201" spans="3:21" x14ac:dyDescent="0.25">
      <c r="C4201" s="12"/>
    </row>
    <row r="4202" spans="3:21" x14ac:dyDescent="0.25">
      <c r="C4202" s="12"/>
    </row>
    <row r="4203" spans="3:21" x14ac:dyDescent="0.25">
      <c r="C4203" s="12"/>
    </row>
    <row r="4204" spans="3:21" x14ac:dyDescent="0.25">
      <c r="C4204" s="12"/>
      <c r="O4204"/>
      <c r="P4204"/>
      <c r="Q4204"/>
      <c r="R4204"/>
      <c r="S4204"/>
      <c r="T4204"/>
      <c r="U4204"/>
    </row>
    <row r="4205" spans="3:21" x14ac:dyDescent="0.25">
      <c r="C4205" s="12"/>
    </row>
    <row r="4206" spans="3:21" x14ac:dyDescent="0.25">
      <c r="C4206" s="12"/>
    </row>
    <row r="4207" spans="3:21" x14ac:dyDescent="0.25">
      <c r="C4207" s="12"/>
    </row>
    <row r="4208" spans="3:21" x14ac:dyDescent="0.25">
      <c r="C4208" s="12"/>
    </row>
    <row r="4209" spans="3:21" x14ac:dyDescent="0.25">
      <c r="C4209" s="12"/>
    </row>
    <row r="4210" spans="3:21" x14ac:dyDescent="0.25">
      <c r="C4210" s="12"/>
    </row>
    <row r="4211" spans="3:21" x14ac:dyDescent="0.25">
      <c r="C4211" s="12"/>
    </row>
    <row r="4212" spans="3:21" x14ac:dyDescent="0.25">
      <c r="C4212" s="12"/>
    </row>
    <row r="4213" spans="3:21" x14ac:dyDescent="0.25">
      <c r="C4213" s="12"/>
    </row>
    <row r="4214" spans="3:21" x14ac:dyDescent="0.25">
      <c r="C4214" s="12"/>
    </row>
    <row r="4215" spans="3:21" x14ac:dyDescent="0.25">
      <c r="C4215" s="12"/>
      <c r="O4215"/>
      <c r="P4215"/>
      <c r="Q4215"/>
      <c r="R4215"/>
      <c r="S4215"/>
      <c r="T4215"/>
      <c r="U4215"/>
    </row>
    <row r="4216" spans="3:21" x14ac:dyDescent="0.25">
      <c r="C4216" s="12"/>
    </row>
    <row r="4217" spans="3:21" x14ac:dyDescent="0.25">
      <c r="C4217" s="12"/>
    </row>
    <row r="4218" spans="3:21" x14ac:dyDescent="0.25">
      <c r="C4218" s="12"/>
    </row>
    <row r="4219" spans="3:21" x14ac:dyDescent="0.25">
      <c r="C4219" s="12"/>
    </row>
    <row r="4220" spans="3:21" x14ac:dyDescent="0.25">
      <c r="C4220" s="12"/>
    </row>
    <row r="4221" spans="3:21" x14ac:dyDescent="0.25">
      <c r="C4221" s="12"/>
    </row>
    <row r="4222" spans="3:21" x14ac:dyDescent="0.25">
      <c r="C4222" s="12"/>
    </row>
    <row r="4223" spans="3:21" x14ac:dyDescent="0.25">
      <c r="C4223" s="12"/>
    </row>
    <row r="4224" spans="3:21" x14ac:dyDescent="0.25">
      <c r="C4224" s="12"/>
    </row>
    <row r="4225" spans="3:3" x14ac:dyDescent="0.25">
      <c r="C4225" s="12"/>
    </row>
    <row r="4226" spans="3:3" x14ac:dyDescent="0.25">
      <c r="C4226" s="12"/>
    </row>
    <row r="4227" spans="3:3" x14ac:dyDescent="0.25">
      <c r="C4227" s="12"/>
    </row>
    <row r="4228" spans="3:3" x14ac:dyDescent="0.25">
      <c r="C4228" s="12"/>
    </row>
    <row r="4229" spans="3:3" x14ac:dyDescent="0.25">
      <c r="C4229" s="12"/>
    </row>
    <row r="4230" spans="3:3" x14ac:dyDescent="0.25">
      <c r="C4230" s="12"/>
    </row>
    <row r="4231" spans="3:3" x14ac:dyDescent="0.25">
      <c r="C4231" s="12"/>
    </row>
    <row r="4232" spans="3:3" x14ac:dyDescent="0.25">
      <c r="C4232" s="12"/>
    </row>
    <row r="4233" spans="3:3" x14ac:dyDescent="0.25">
      <c r="C4233" s="12"/>
    </row>
    <row r="4234" spans="3:3" x14ac:dyDescent="0.25">
      <c r="C4234" s="12"/>
    </row>
    <row r="4235" spans="3:3" x14ac:dyDescent="0.25">
      <c r="C4235" s="12"/>
    </row>
    <row r="4236" spans="3:3" x14ac:dyDescent="0.25">
      <c r="C4236" s="12"/>
    </row>
    <row r="4237" spans="3:3" x14ac:dyDescent="0.25">
      <c r="C4237" s="12"/>
    </row>
    <row r="4238" spans="3:3" x14ac:dyDescent="0.25">
      <c r="C4238" s="12"/>
    </row>
    <row r="4239" spans="3:3" x14ac:dyDescent="0.25">
      <c r="C4239" s="12"/>
    </row>
    <row r="4240" spans="3:3" x14ac:dyDescent="0.25">
      <c r="C4240" s="12"/>
    </row>
    <row r="4241" spans="3:3" x14ac:dyDescent="0.25">
      <c r="C4241" s="12"/>
    </row>
    <row r="4242" spans="3:3" x14ac:dyDescent="0.25">
      <c r="C4242" s="12"/>
    </row>
    <row r="4243" spans="3:3" x14ac:dyDescent="0.25">
      <c r="C4243" s="12"/>
    </row>
    <row r="4244" spans="3:3" x14ac:dyDescent="0.25">
      <c r="C4244" s="12"/>
    </row>
    <row r="4245" spans="3:3" x14ac:dyDescent="0.25">
      <c r="C4245" s="12"/>
    </row>
    <row r="4246" spans="3:3" x14ac:dyDescent="0.25">
      <c r="C4246" s="12"/>
    </row>
    <row r="4247" spans="3:3" x14ac:dyDescent="0.25">
      <c r="C4247" s="12"/>
    </row>
    <row r="4248" spans="3:3" x14ac:dyDescent="0.25">
      <c r="C4248" s="12"/>
    </row>
    <row r="4249" spans="3:3" x14ac:dyDescent="0.25">
      <c r="C4249" s="12"/>
    </row>
    <row r="4250" spans="3:3" x14ac:dyDescent="0.25">
      <c r="C4250" s="12"/>
    </row>
    <row r="4251" spans="3:3" x14ac:dyDescent="0.25">
      <c r="C4251" s="12"/>
    </row>
    <row r="4252" spans="3:3" x14ac:dyDescent="0.25">
      <c r="C4252" s="12"/>
    </row>
    <row r="4253" spans="3:3" x14ac:dyDescent="0.25">
      <c r="C4253" s="12"/>
    </row>
    <row r="4254" spans="3:3" x14ac:dyDescent="0.25">
      <c r="C4254" s="12"/>
    </row>
    <row r="4255" spans="3:3" x14ac:dyDescent="0.25">
      <c r="C4255" s="12"/>
    </row>
    <row r="4256" spans="3:3" x14ac:dyDescent="0.25">
      <c r="C4256" s="12"/>
    </row>
    <row r="4257" spans="3:3" x14ac:dyDescent="0.25">
      <c r="C4257" s="12"/>
    </row>
    <row r="4258" spans="3:3" x14ac:dyDescent="0.25">
      <c r="C4258" s="12"/>
    </row>
    <row r="4259" spans="3:3" x14ac:dyDescent="0.25">
      <c r="C4259" s="12"/>
    </row>
    <row r="4260" spans="3:3" x14ac:dyDescent="0.25">
      <c r="C4260" s="12"/>
    </row>
    <row r="4261" spans="3:3" x14ac:dyDescent="0.25">
      <c r="C4261" s="12"/>
    </row>
    <row r="4262" spans="3:3" x14ac:dyDescent="0.25">
      <c r="C4262" s="12"/>
    </row>
    <row r="4263" spans="3:3" x14ac:dyDescent="0.25">
      <c r="C4263" s="12"/>
    </row>
    <row r="4264" spans="3:3" x14ac:dyDescent="0.25">
      <c r="C4264" s="12"/>
    </row>
    <row r="4265" spans="3:3" x14ac:dyDescent="0.25">
      <c r="C4265" s="12"/>
    </row>
    <row r="4266" spans="3:3" x14ac:dyDescent="0.25">
      <c r="C4266" s="12"/>
    </row>
    <row r="4267" spans="3:3" x14ac:dyDescent="0.25">
      <c r="C4267" s="12"/>
    </row>
    <row r="4268" spans="3:3" x14ac:dyDescent="0.25">
      <c r="C4268" s="12"/>
    </row>
    <row r="4269" spans="3:3" x14ac:dyDescent="0.25">
      <c r="C4269" s="12"/>
    </row>
    <row r="4270" spans="3:3" x14ac:dyDescent="0.25">
      <c r="C4270" s="12"/>
    </row>
    <row r="4271" spans="3:3" x14ac:dyDescent="0.25">
      <c r="C4271" s="12"/>
    </row>
    <row r="4272" spans="3:3" x14ac:dyDescent="0.25">
      <c r="C4272" s="12"/>
    </row>
    <row r="4273" spans="3:3" x14ac:dyDescent="0.25">
      <c r="C4273" s="12"/>
    </row>
    <row r="4274" spans="3:3" x14ac:dyDescent="0.25">
      <c r="C4274" s="12"/>
    </row>
    <row r="4275" spans="3:3" x14ac:dyDescent="0.25">
      <c r="C4275" s="12"/>
    </row>
    <row r="4276" spans="3:3" x14ac:dyDescent="0.25">
      <c r="C4276" s="12"/>
    </row>
    <row r="4277" spans="3:3" x14ac:dyDescent="0.25">
      <c r="C4277" s="12"/>
    </row>
    <row r="4278" spans="3:3" x14ac:dyDescent="0.25">
      <c r="C4278" s="12"/>
    </row>
    <row r="4279" spans="3:3" x14ac:dyDescent="0.25">
      <c r="C4279" s="12"/>
    </row>
    <row r="4280" spans="3:3" x14ac:dyDescent="0.25">
      <c r="C4280" s="12"/>
    </row>
    <row r="4281" spans="3:3" x14ac:dyDescent="0.25">
      <c r="C4281" s="12"/>
    </row>
    <row r="4282" spans="3:3" x14ac:dyDescent="0.25">
      <c r="C4282" s="12"/>
    </row>
    <row r="4283" spans="3:3" x14ac:dyDescent="0.25">
      <c r="C4283" s="12"/>
    </row>
    <row r="4284" spans="3:3" x14ac:dyDescent="0.25">
      <c r="C4284" s="12"/>
    </row>
    <row r="4285" spans="3:3" x14ac:dyDescent="0.25">
      <c r="C4285" s="12"/>
    </row>
    <row r="4286" spans="3:3" x14ac:dyDescent="0.25">
      <c r="C4286" s="12"/>
    </row>
    <row r="4287" spans="3:3" x14ac:dyDescent="0.25">
      <c r="C4287" s="12"/>
    </row>
    <row r="4288" spans="3:3" x14ac:dyDescent="0.25">
      <c r="C4288" s="12"/>
    </row>
    <row r="4289" spans="3:3" x14ac:dyDescent="0.25">
      <c r="C4289" s="12"/>
    </row>
    <row r="4290" spans="3:3" x14ac:dyDescent="0.25">
      <c r="C4290" s="12"/>
    </row>
    <row r="4291" spans="3:3" x14ac:dyDescent="0.25">
      <c r="C4291" s="12"/>
    </row>
    <row r="4292" spans="3:3" x14ac:dyDescent="0.25">
      <c r="C4292" s="12"/>
    </row>
    <row r="4293" spans="3:3" x14ac:dyDescent="0.25">
      <c r="C4293" s="12"/>
    </row>
    <row r="4294" spans="3:3" x14ac:dyDescent="0.25">
      <c r="C4294" s="12"/>
    </row>
    <row r="4295" spans="3:3" x14ac:dyDescent="0.25">
      <c r="C4295" s="12"/>
    </row>
    <row r="4296" spans="3:3" x14ac:dyDescent="0.25">
      <c r="C4296" s="12"/>
    </row>
    <row r="4297" spans="3:3" x14ac:dyDescent="0.25">
      <c r="C4297" s="12"/>
    </row>
    <row r="4298" spans="3:3" x14ac:dyDescent="0.25">
      <c r="C4298" s="12"/>
    </row>
    <row r="4299" spans="3:3" x14ac:dyDescent="0.25">
      <c r="C4299" s="12"/>
    </row>
    <row r="4300" spans="3:3" x14ac:dyDescent="0.25">
      <c r="C4300" s="12"/>
    </row>
    <row r="4301" spans="3:3" x14ac:dyDescent="0.25">
      <c r="C4301" s="12"/>
    </row>
    <row r="4302" spans="3:3" x14ac:dyDescent="0.25">
      <c r="C4302" s="12"/>
    </row>
    <row r="4303" spans="3:3" x14ac:dyDescent="0.25">
      <c r="C4303" s="12"/>
    </row>
    <row r="4304" spans="3:3" x14ac:dyDescent="0.25">
      <c r="C4304" s="12"/>
    </row>
    <row r="4305" spans="3:3" x14ac:dyDescent="0.25">
      <c r="C4305" s="12"/>
    </row>
    <row r="4306" spans="3:3" x14ac:dyDescent="0.25">
      <c r="C4306" s="12"/>
    </row>
    <row r="4307" spans="3:3" x14ac:dyDescent="0.25">
      <c r="C4307" s="12"/>
    </row>
    <row r="4308" spans="3:3" x14ac:dyDescent="0.25">
      <c r="C4308" s="12"/>
    </row>
    <row r="4309" spans="3:3" x14ac:dyDescent="0.25">
      <c r="C4309" s="12"/>
    </row>
    <row r="4310" spans="3:3" x14ac:dyDescent="0.25">
      <c r="C4310" s="12"/>
    </row>
    <row r="4311" spans="3:3" x14ac:dyDescent="0.25">
      <c r="C4311" s="12"/>
    </row>
    <row r="4312" spans="3:3" x14ac:dyDescent="0.25">
      <c r="C4312" s="12"/>
    </row>
    <row r="4313" spans="3:3" x14ac:dyDescent="0.25">
      <c r="C4313" s="12"/>
    </row>
    <row r="4314" spans="3:3" x14ac:dyDescent="0.25">
      <c r="C4314" s="12"/>
    </row>
    <row r="4315" spans="3:3" x14ac:dyDescent="0.25">
      <c r="C4315" s="12"/>
    </row>
    <row r="4316" spans="3:3" x14ac:dyDescent="0.25">
      <c r="C4316" s="12"/>
    </row>
    <row r="4317" spans="3:3" x14ac:dyDescent="0.25">
      <c r="C4317" s="12"/>
    </row>
    <row r="4318" spans="3:3" x14ac:dyDescent="0.25">
      <c r="C4318" s="12"/>
    </row>
    <row r="4319" spans="3:3" x14ac:dyDescent="0.25">
      <c r="C4319" s="12"/>
    </row>
    <row r="4320" spans="3:3" x14ac:dyDescent="0.25">
      <c r="C4320" s="12"/>
    </row>
    <row r="4321" spans="3:3" x14ac:dyDescent="0.25">
      <c r="C4321" s="12"/>
    </row>
    <row r="4322" spans="3:3" x14ac:dyDescent="0.25">
      <c r="C4322" s="12"/>
    </row>
    <row r="4323" spans="3:3" x14ac:dyDescent="0.25">
      <c r="C4323" s="12"/>
    </row>
    <row r="4324" spans="3:3" x14ac:dyDescent="0.25">
      <c r="C4324" s="12"/>
    </row>
    <row r="4325" spans="3:3" x14ac:dyDescent="0.25">
      <c r="C4325" s="12"/>
    </row>
    <row r="4326" spans="3:3" x14ac:dyDescent="0.25">
      <c r="C4326" s="12"/>
    </row>
    <row r="4327" spans="3:3" x14ac:dyDescent="0.25">
      <c r="C4327" s="12"/>
    </row>
    <row r="4328" spans="3:3" x14ac:dyDescent="0.25">
      <c r="C4328" s="12"/>
    </row>
    <row r="4329" spans="3:3" x14ac:dyDescent="0.25">
      <c r="C4329" s="12"/>
    </row>
    <row r="4330" spans="3:3" x14ac:dyDescent="0.25">
      <c r="C4330" s="12"/>
    </row>
    <row r="4331" spans="3:3" x14ac:dyDescent="0.25">
      <c r="C4331" s="12"/>
    </row>
    <row r="4332" spans="3:3" x14ac:dyDescent="0.25">
      <c r="C4332" s="12"/>
    </row>
    <row r="4333" spans="3:3" x14ac:dyDescent="0.25">
      <c r="C4333" s="12"/>
    </row>
    <row r="4334" spans="3:3" x14ac:dyDescent="0.25">
      <c r="C4334" s="12"/>
    </row>
    <row r="4335" spans="3:3" x14ac:dyDescent="0.25">
      <c r="C4335" s="12"/>
    </row>
    <row r="4336" spans="3:3" x14ac:dyDescent="0.25">
      <c r="C4336" s="12"/>
    </row>
    <row r="4337" spans="3:21" x14ac:dyDescent="0.25">
      <c r="C4337" s="12"/>
    </row>
    <row r="4338" spans="3:21" x14ac:dyDescent="0.25">
      <c r="C4338" s="12"/>
    </row>
    <row r="4339" spans="3:21" x14ac:dyDescent="0.25">
      <c r="C4339" s="12"/>
      <c r="O4339"/>
      <c r="P4339"/>
      <c r="Q4339"/>
      <c r="R4339"/>
      <c r="S4339"/>
      <c r="T4339"/>
      <c r="U4339"/>
    </row>
    <row r="4340" spans="3:21" x14ac:dyDescent="0.25">
      <c r="C4340" s="12"/>
    </row>
    <row r="4341" spans="3:21" x14ac:dyDescent="0.25">
      <c r="C4341" s="12"/>
    </row>
    <row r="4342" spans="3:21" x14ac:dyDescent="0.25">
      <c r="C4342" s="12"/>
    </row>
    <row r="4343" spans="3:21" x14ac:dyDescent="0.25">
      <c r="C4343" s="12"/>
    </row>
    <row r="4344" spans="3:21" x14ac:dyDescent="0.25">
      <c r="C4344" s="12"/>
    </row>
    <row r="4345" spans="3:21" x14ac:dyDescent="0.25">
      <c r="C4345" s="12"/>
    </row>
    <row r="4346" spans="3:21" x14ac:dyDescent="0.25">
      <c r="C4346" s="12"/>
    </row>
    <row r="4347" spans="3:21" x14ac:dyDescent="0.25">
      <c r="C4347" s="12"/>
    </row>
    <row r="4348" spans="3:21" x14ac:dyDescent="0.25">
      <c r="C4348" s="12"/>
    </row>
    <row r="4349" spans="3:21" x14ac:dyDescent="0.25">
      <c r="C4349" s="12"/>
    </row>
    <row r="4350" spans="3:21" x14ac:dyDescent="0.25">
      <c r="C4350" s="12"/>
    </row>
    <row r="4351" spans="3:21" x14ac:dyDescent="0.25">
      <c r="C4351" s="12"/>
    </row>
    <row r="4352" spans="3:21" x14ac:dyDescent="0.25">
      <c r="C4352" s="12"/>
    </row>
    <row r="4353" spans="3:21" x14ac:dyDescent="0.25">
      <c r="C4353" s="12"/>
    </row>
    <row r="4354" spans="3:21" x14ac:dyDescent="0.25">
      <c r="C4354" s="12"/>
      <c r="O4354"/>
      <c r="P4354"/>
      <c r="Q4354"/>
      <c r="R4354"/>
      <c r="S4354"/>
      <c r="T4354"/>
      <c r="U4354"/>
    </row>
    <row r="4355" spans="3:21" x14ac:dyDescent="0.25">
      <c r="C4355" s="12"/>
    </row>
    <row r="4356" spans="3:21" x14ac:dyDescent="0.25">
      <c r="C4356" s="12"/>
    </row>
    <row r="4357" spans="3:21" x14ac:dyDescent="0.25">
      <c r="C4357" s="12"/>
    </row>
    <row r="4358" spans="3:21" x14ac:dyDescent="0.25">
      <c r="C4358" s="12"/>
    </row>
    <row r="4359" spans="3:21" x14ac:dyDescent="0.25">
      <c r="C4359" s="12"/>
    </row>
    <row r="4360" spans="3:21" x14ac:dyDescent="0.25">
      <c r="C4360" s="12"/>
    </row>
    <row r="4361" spans="3:21" x14ac:dyDescent="0.25">
      <c r="C4361" s="12"/>
    </row>
    <row r="4362" spans="3:21" x14ac:dyDescent="0.25">
      <c r="C4362" s="12"/>
    </row>
    <row r="4363" spans="3:21" x14ac:dyDescent="0.25">
      <c r="C4363" s="12"/>
    </row>
    <row r="4364" spans="3:21" x14ac:dyDescent="0.25">
      <c r="C4364" s="12"/>
    </row>
    <row r="4365" spans="3:21" x14ac:dyDescent="0.25">
      <c r="C4365" s="12"/>
    </row>
    <row r="4366" spans="3:21" x14ac:dyDescent="0.25">
      <c r="C4366" s="12"/>
    </row>
    <row r="4367" spans="3:21" x14ac:dyDescent="0.25">
      <c r="C4367" s="12"/>
    </row>
    <row r="4368" spans="3:21" x14ac:dyDescent="0.25">
      <c r="C4368" s="12"/>
    </row>
    <row r="4369" spans="3:3" x14ac:dyDescent="0.25">
      <c r="C4369" s="12"/>
    </row>
    <row r="4370" spans="3:3" x14ac:dyDescent="0.25">
      <c r="C4370" s="12"/>
    </row>
    <row r="4371" spans="3:3" x14ac:dyDescent="0.25">
      <c r="C4371" s="12"/>
    </row>
    <row r="4372" spans="3:3" x14ac:dyDescent="0.25">
      <c r="C4372" s="12"/>
    </row>
    <row r="4373" spans="3:3" x14ac:dyDescent="0.25">
      <c r="C4373" s="12"/>
    </row>
    <row r="4374" spans="3:3" x14ac:dyDescent="0.25">
      <c r="C4374" s="12"/>
    </row>
    <row r="4375" spans="3:3" x14ac:dyDescent="0.25">
      <c r="C4375" s="12"/>
    </row>
    <row r="4376" spans="3:3" x14ac:dyDescent="0.25">
      <c r="C4376" s="12"/>
    </row>
    <row r="4377" spans="3:3" x14ac:dyDescent="0.25">
      <c r="C4377" s="12"/>
    </row>
    <row r="4378" spans="3:3" x14ac:dyDescent="0.25">
      <c r="C4378" s="12"/>
    </row>
    <row r="4379" spans="3:3" x14ac:dyDescent="0.25">
      <c r="C4379" s="12"/>
    </row>
    <row r="4380" spans="3:3" x14ac:dyDescent="0.25">
      <c r="C4380" s="12"/>
    </row>
    <row r="4381" spans="3:3" x14ac:dyDescent="0.25">
      <c r="C4381" s="12"/>
    </row>
    <row r="4382" spans="3:3" x14ac:dyDescent="0.25">
      <c r="C4382" s="12"/>
    </row>
    <row r="4383" spans="3:3" x14ac:dyDescent="0.25">
      <c r="C4383" s="12"/>
    </row>
    <row r="4384" spans="3:3" x14ac:dyDescent="0.25">
      <c r="C4384" s="12"/>
    </row>
    <row r="4385" spans="3:3" x14ac:dyDescent="0.25">
      <c r="C4385" s="12"/>
    </row>
    <row r="4386" spans="3:3" x14ac:dyDescent="0.25">
      <c r="C4386" s="12"/>
    </row>
    <row r="4387" spans="3:3" x14ac:dyDescent="0.25">
      <c r="C4387" s="12"/>
    </row>
    <row r="4388" spans="3:3" x14ac:dyDescent="0.25">
      <c r="C4388" s="12"/>
    </row>
    <row r="4389" spans="3:3" x14ac:dyDescent="0.25">
      <c r="C4389" s="12"/>
    </row>
    <row r="4390" spans="3:3" x14ac:dyDescent="0.25">
      <c r="C4390" s="12"/>
    </row>
    <row r="4391" spans="3:3" x14ac:dyDescent="0.25">
      <c r="C4391" s="12"/>
    </row>
    <row r="4392" spans="3:3" x14ac:dyDescent="0.25">
      <c r="C4392" s="12"/>
    </row>
    <row r="4393" spans="3:3" x14ac:dyDescent="0.25">
      <c r="C4393" s="12"/>
    </row>
    <row r="4394" spans="3:3" x14ac:dyDescent="0.25">
      <c r="C4394" s="12"/>
    </row>
    <row r="4395" spans="3:3" x14ac:dyDescent="0.25">
      <c r="C4395" s="12"/>
    </row>
    <row r="4396" spans="3:3" x14ac:dyDescent="0.25">
      <c r="C4396" s="12"/>
    </row>
    <row r="4397" spans="3:3" x14ac:dyDescent="0.25">
      <c r="C4397" s="12"/>
    </row>
    <row r="4398" spans="3:3" x14ac:dyDescent="0.25">
      <c r="C4398" s="12"/>
    </row>
    <row r="4399" spans="3:3" x14ac:dyDescent="0.25">
      <c r="C4399" s="12"/>
    </row>
    <row r="4400" spans="3:3" x14ac:dyDescent="0.25">
      <c r="C4400" s="12"/>
    </row>
    <row r="4401" spans="3:21" x14ac:dyDescent="0.25">
      <c r="C4401" s="12"/>
    </row>
    <row r="4402" spans="3:21" x14ac:dyDescent="0.25">
      <c r="C4402" s="12"/>
    </row>
    <row r="4403" spans="3:21" x14ac:dyDescent="0.25">
      <c r="C4403" s="12"/>
    </row>
    <row r="4404" spans="3:21" x14ac:dyDescent="0.25">
      <c r="C4404" s="12"/>
    </row>
    <row r="4405" spans="3:21" x14ac:dyDescent="0.25">
      <c r="C4405" s="12"/>
    </row>
    <row r="4406" spans="3:21" x14ac:dyDescent="0.25">
      <c r="C4406" s="12"/>
    </row>
    <row r="4407" spans="3:21" x14ac:dyDescent="0.25">
      <c r="C4407" s="12"/>
    </row>
    <row r="4408" spans="3:21" x14ac:dyDescent="0.25">
      <c r="C4408" s="12"/>
    </row>
    <row r="4409" spans="3:21" x14ac:dyDescent="0.25">
      <c r="C4409" s="12"/>
    </row>
    <row r="4410" spans="3:21" x14ac:dyDescent="0.25">
      <c r="C4410" s="12"/>
    </row>
    <row r="4411" spans="3:21" x14ac:dyDescent="0.25">
      <c r="C4411" s="12"/>
    </row>
    <row r="4412" spans="3:21" x14ac:dyDescent="0.25">
      <c r="C4412" s="12"/>
    </row>
    <row r="4413" spans="3:21" x14ac:dyDescent="0.25">
      <c r="C4413" s="12"/>
    </row>
    <row r="4414" spans="3:21" x14ac:dyDescent="0.25">
      <c r="C4414" s="12"/>
    </row>
    <row r="4415" spans="3:21" x14ac:dyDescent="0.25">
      <c r="C4415" s="12"/>
    </row>
    <row r="4416" spans="3:21" x14ac:dyDescent="0.25">
      <c r="C4416" s="12"/>
      <c r="O4416"/>
      <c r="P4416"/>
      <c r="Q4416"/>
      <c r="R4416"/>
      <c r="S4416"/>
      <c r="T4416"/>
      <c r="U4416"/>
    </row>
    <row r="4417" spans="3:21" x14ac:dyDescent="0.25">
      <c r="C4417" s="12"/>
    </row>
    <row r="4418" spans="3:21" x14ac:dyDescent="0.25">
      <c r="C4418" s="12"/>
    </row>
    <row r="4419" spans="3:21" x14ac:dyDescent="0.25">
      <c r="C4419" s="12"/>
    </row>
    <row r="4420" spans="3:21" x14ac:dyDescent="0.25">
      <c r="C4420" s="12"/>
    </row>
    <row r="4421" spans="3:21" x14ac:dyDescent="0.25">
      <c r="C4421" s="12"/>
    </row>
    <row r="4422" spans="3:21" x14ac:dyDescent="0.25">
      <c r="C4422" s="12"/>
    </row>
    <row r="4423" spans="3:21" x14ac:dyDescent="0.25">
      <c r="C4423" s="12"/>
    </row>
    <row r="4424" spans="3:21" x14ac:dyDescent="0.25">
      <c r="C4424" s="12"/>
    </row>
    <row r="4425" spans="3:21" x14ac:dyDescent="0.25">
      <c r="C4425" s="12"/>
      <c r="O4425"/>
      <c r="P4425"/>
      <c r="Q4425"/>
      <c r="R4425"/>
      <c r="S4425"/>
      <c r="T4425"/>
      <c r="U4425"/>
    </row>
    <row r="4426" spans="3:21" x14ac:dyDescent="0.25">
      <c r="C4426" s="12"/>
      <c r="O4426"/>
      <c r="P4426"/>
      <c r="Q4426"/>
      <c r="R4426"/>
      <c r="S4426"/>
      <c r="T4426"/>
      <c r="U4426"/>
    </row>
    <row r="4427" spans="3:21" x14ac:dyDescent="0.25">
      <c r="C4427" s="12"/>
    </row>
    <row r="4428" spans="3:21" x14ac:dyDescent="0.25">
      <c r="C4428" s="12"/>
    </row>
    <row r="4429" spans="3:21" x14ac:dyDescent="0.25">
      <c r="C4429" s="12"/>
    </row>
    <row r="4430" spans="3:21" x14ac:dyDescent="0.25">
      <c r="C4430" s="12"/>
    </row>
    <row r="4431" spans="3:21" x14ac:dyDescent="0.25">
      <c r="C4431" s="12"/>
    </row>
    <row r="4432" spans="3:21" x14ac:dyDescent="0.25">
      <c r="C4432" s="12"/>
    </row>
    <row r="4433" spans="3:3" x14ac:dyDescent="0.25">
      <c r="C4433" s="12"/>
    </row>
    <row r="4434" spans="3:3" x14ac:dyDescent="0.25">
      <c r="C4434" s="12"/>
    </row>
    <row r="4435" spans="3:3" x14ac:dyDescent="0.25">
      <c r="C4435" s="12"/>
    </row>
    <row r="4436" spans="3:3" x14ac:dyDescent="0.25">
      <c r="C4436" s="12"/>
    </row>
    <row r="4437" spans="3:3" x14ac:dyDescent="0.25">
      <c r="C4437" s="12"/>
    </row>
    <row r="4438" spans="3:3" x14ac:dyDescent="0.25">
      <c r="C4438" s="12"/>
    </row>
    <row r="4439" spans="3:3" x14ac:dyDescent="0.25">
      <c r="C4439" s="12"/>
    </row>
    <row r="4440" spans="3:3" x14ac:dyDescent="0.25">
      <c r="C4440" s="12"/>
    </row>
    <row r="4441" spans="3:3" x14ac:dyDescent="0.25">
      <c r="C4441" s="12"/>
    </row>
    <row r="4442" spans="3:3" x14ac:dyDescent="0.25">
      <c r="C4442" s="12"/>
    </row>
    <row r="4443" spans="3:3" x14ac:dyDescent="0.25">
      <c r="C4443" s="12"/>
    </row>
    <row r="4444" spans="3:3" x14ac:dyDescent="0.25">
      <c r="C4444" s="12"/>
    </row>
    <row r="4445" spans="3:3" x14ac:dyDescent="0.25">
      <c r="C4445" s="12"/>
    </row>
    <row r="4446" spans="3:3" x14ac:dyDescent="0.25">
      <c r="C4446" s="12"/>
    </row>
    <row r="4447" spans="3:3" x14ac:dyDescent="0.25">
      <c r="C4447" s="12"/>
    </row>
    <row r="4448" spans="3:3" x14ac:dyDescent="0.25">
      <c r="C4448" s="12"/>
    </row>
    <row r="4449" spans="3:3" x14ac:dyDescent="0.25">
      <c r="C4449" s="12"/>
    </row>
    <row r="4450" spans="3:3" x14ac:dyDescent="0.25">
      <c r="C4450" s="12"/>
    </row>
    <row r="4451" spans="3:3" x14ac:dyDescent="0.25">
      <c r="C4451" s="12"/>
    </row>
    <row r="4452" spans="3:3" x14ac:dyDescent="0.25">
      <c r="C4452" s="12"/>
    </row>
    <row r="4453" spans="3:3" x14ac:dyDescent="0.25">
      <c r="C4453" s="12"/>
    </row>
    <row r="4454" spans="3:3" x14ac:dyDescent="0.25">
      <c r="C4454" s="12"/>
    </row>
    <row r="4455" spans="3:3" x14ac:dyDescent="0.25">
      <c r="C4455" s="12"/>
    </row>
    <row r="4456" spans="3:3" x14ac:dyDescent="0.25">
      <c r="C4456" s="12"/>
    </row>
    <row r="4457" spans="3:3" x14ac:dyDescent="0.25">
      <c r="C4457" s="12"/>
    </row>
    <row r="4458" spans="3:3" x14ac:dyDescent="0.25">
      <c r="C4458" s="12"/>
    </row>
    <row r="4459" spans="3:3" x14ac:dyDescent="0.25">
      <c r="C4459" s="12"/>
    </row>
    <row r="4460" spans="3:3" x14ac:dyDescent="0.25">
      <c r="C4460" s="12"/>
    </row>
    <row r="4461" spans="3:3" x14ac:dyDescent="0.25">
      <c r="C4461" s="12"/>
    </row>
    <row r="4462" spans="3:3" x14ac:dyDescent="0.25">
      <c r="C4462" s="12"/>
    </row>
    <row r="4463" spans="3:3" x14ac:dyDescent="0.25">
      <c r="C4463" s="12"/>
    </row>
    <row r="4464" spans="3:3" x14ac:dyDescent="0.25">
      <c r="C4464" s="12"/>
    </row>
    <row r="4465" spans="3:3" x14ac:dyDescent="0.25">
      <c r="C4465" s="12"/>
    </row>
    <row r="4466" spans="3:3" x14ac:dyDescent="0.25">
      <c r="C4466" s="12"/>
    </row>
    <row r="4467" spans="3:3" x14ac:dyDescent="0.25">
      <c r="C4467" s="12"/>
    </row>
    <row r="4468" spans="3:3" x14ac:dyDescent="0.25">
      <c r="C4468" s="12"/>
    </row>
    <row r="4469" spans="3:3" x14ac:dyDescent="0.25">
      <c r="C4469" s="12"/>
    </row>
    <row r="4470" spans="3:3" x14ac:dyDescent="0.25">
      <c r="C4470" s="12"/>
    </row>
    <row r="4471" spans="3:3" x14ac:dyDescent="0.25">
      <c r="C4471" s="12"/>
    </row>
    <row r="4472" spans="3:3" x14ac:dyDescent="0.25">
      <c r="C4472" s="12"/>
    </row>
    <row r="4473" spans="3:3" x14ac:dyDescent="0.25">
      <c r="C4473" s="12"/>
    </row>
    <row r="4474" spans="3:3" x14ac:dyDescent="0.25">
      <c r="C4474" s="12"/>
    </row>
    <row r="4475" spans="3:3" x14ac:dyDescent="0.25">
      <c r="C4475" s="12"/>
    </row>
    <row r="4476" spans="3:3" x14ac:dyDescent="0.25">
      <c r="C4476" s="12"/>
    </row>
    <row r="4477" spans="3:3" x14ac:dyDescent="0.25">
      <c r="C4477" s="12"/>
    </row>
    <row r="4478" spans="3:3" x14ac:dyDescent="0.25">
      <c r="C4478" s="12"/>
    </row>
    <row r="4479" spans="3:3" x14ac:dyDescent="0.25">
      <c r="C4479" s="12"/>
    </row>
    <row r="4480" spans="3:3" x14ac:dyDescent="0.25">
      <c r="C4480" s="12"/>
    </row>
    <row r="4481" spans="3:3" x14ac:dyDescent="0.25">
      <c r="C4481" s="12"/>
    </row>
    <row r="4482" spans="3:3" x14ac:dyDescent="0.25">
      <c r="C4482" s="12"/>
    </row>
    <row r="4483" spans="3:3" x14ac:dyDescent="0.25">
      <c r="C4483" s="12"/>
    </row>
    <row r="4484" spans="3:3" x14ac:dyDescent="0.25">
      <c r="C4484" s="12"/>
    </row>
    <row r="4485" spans="3:3" x14ac:dyDescent="0.25">
      <c r="C4485" s="12"/>
    </row>
    <row r="4486" spans="3:3" x14ac:dyDescent="0.25">
      <c r="C4486" s="12"/>
    </row>
    <row r="4487" spans="3:3" x14ac:dyDescent="0.25">
      <c r="C4487" s="12"/>
    </row>
    <row r="4488" spans="3:3" x14ac:dyDescent="0.25">
      <c r="C4488" s="12"/>
    </row>
    <row r="4489" spans="3:3" x14ac:dyDescent="0.25">
      <c r="C4489" s="12"/>
    </row>
    <row r="4490" spans="3:3" x14ac:dyDescent="0.25">
      <c r="C4490" s="12"/>
    </row>
    <row r="4491" spans="3:3" x14ac:dyDescent="0.25">
      <c r="C4491" s="12"/>
    </row>
    <row r="4492" spans="3:3" x14ac:dyDescent="0.25">
      <c r="C4492" s="12"/>
    </row>
    <row r="4493" spans="3:3" x14ac:dyDescent="0.25">
      <c r="C4493" s="12"/>
    </row>
    <row r="4494" spans="3:3" x14ac:dyDescent="0.25">
      <c r="C4494" s="12"/>
    </row>
    <row r="4495" spans="3:3" x14ac:dyDescent="0.25">
      <c r="C4495" s="12"/>
    </row>
    <row r="4496" spans="3:3" x14ac:dyDescent="0.25">
      <c r="C4496" s="12"/>
    </row>
    <row r="4497" spans="3:3" x14ac:dyDescent="0.25">
      <c r="C4497" s="12"/>
    </row>
    <row r="4498" spans="3:3" x14ac:dyDescent="0.25">
      <c r="C4498" s="12"/>
    </row>
    <row r="4499" spans="3:3" x14ac:dyDescent="0.25">
      <c r="C4499" s="12"/>
    </row>
    <row r="4500" spans="3:3" x14ac:dyDescent="0.25">
      <c r="C4500" s="12"/>
    </row>
    <row r="4501" spans="3:3" x14ac:dyDescent="0.25">
      <c r="C4501" s="12"/>
    </row>
    <row r="4502" spans="3:3" x14ac:dyDescent="0.25">
      <c r="C4502" s="12"/>
    </row>
    <row r="4503" spans="3:3" x14ac:dyDescent="0.25">
      <c r="C4503" s="12"/>
    </row>
    <row r="4504" spans="3:3" x14ac:dyDescent="0.25">
      <c r="C4504" s="12"/>
    </row>
    <row r="4505" spans="3:3" x14ac:dyDescent="0.25">
      <c r="C4505" s="12"/>
    </row>
    <row r="4506" spans="3:3" x14ac:dyDescent="0.25">
      <c r="C4506" s="12"/>
    </row>
    <row r="4507" spans="3:3" x14ac:dyDescent="0.25">
      <c r="C4507" s="12"/>
    </row>
    <row r="4508" spans="3:3" x14ac:dyDescent="0.25">
      <c r="C4508" s="12"/>
    </row>
    <row r="4509" spans="3:3" x14ac:dyDescent="0.25">
      <c r="C4509" s="12"/>
    </row>
    <row r="4510" spans="3:3" x14ac:dyDescent="0.25">
      <c r="C4510" s="12"/>
    </row>
    <row r="4511" spans="3:3" x14ac:dyDescent="0.25">
      <c r="C4511" s="12"/>
    </row>
    <row r="4512" spans="3:3" x14ac:dyDescent="0.25">
      <c r="C4512" s="12"/>
    </row>
    <row r="4513" spans="3:3" x14ac:dyDescent="0.25">
      <c r="C4513" s="12"/>
    </row>
    <row r="4514" spans="3:3" x14ac:dyDescent="0.25">
      <c r="C4514" s="12"/>
    </row>
    <row r="4515" spans="3:3" x14ac:dyDescent="0.25">
      <c r="C4515" s="12"/>
    </row>
    <row r="4516" spans="3:3" x14ac:dyDescent="0.25">
      <c r="C4516" s="12"/>
    </row>
    <row r="4517" spans="3:3" x14ac:dyDescent="0.25">
      <c r="C4517" s="12"/>
    </row>
    <row r="4518" spans="3:3" x14ac:dyDescent="0.25">
      <c r="C4518" s="12"/>
    </row>
    <row r="4519" spans="3:3" x14ac:dyDescent="0.25">
      <c r="C4519" s="12"/>
    </row>
    <row r="4520" spans="3:3" x14ac:dyDescent="0.25">
      <c r="C4520" s="12"/>
    </row>
    <row r="4521" spans="3:3" x14ac:dyDescent="0.25">
      <c r="C4521" s="12"/>
    </row>
    <row r="4522" spans="3:3" x14ac:dyDescent="0.25">
      <c r="C4522" s="12"/>
    </row>
    <row r="4523" spans="3:3" x14ac:dyDescent="0.25">
      <c r="C4523" s="12"/>
    </row>
    <row r="4524" spans="3:3" x14ac:dyDescent="0.25">
      <c r="C4524" s="12"/>
    </row>
    <row r="4525" spans="3:3" x14ac:dyDescent="0.25">
      <c r="C4525" s="12"/>
    </row>
    <row r="4526" spans="3:3" x14ac:dyDescent="0.25">
      <c r="C4526" s="12"/>
    </row>
    <row r="4527" spans="3:3" x14ac:dyDescent="0.25">
      <c r="C4527" s="12"/>
    </row>
    <row r="4528" spans="3:3" x14ac:dyDescent="0.25">
      <c r="C4528" s="12"/>
    </row>
    <row r="4529" spans="3:3" x14ac:dyDescent="0.25">
      <c r="C4529" s="12"/>
    </row>
    <row r="4530" spans="3:3" x14ac:dyDescent="0.25">
      <c r="C4530" s="12"/>
    </row>
    <row r="4531" spans="3:3" x14ac:dyDescent="0.25">
      <c r="C4531" s="12"/>
    </row>
    <row r="4532" spans="3:3" x14ac:dyDescent="0.25">
      <c r="C4532" s="12"/>
    </row>
    <row r="4533" spans="3:3" x14ac:dyDescent="0.25">
      <c r="C4533" s="12"/>
    </row>
    <row r="4534" spans="3:3" x14ac:dyDescent="0.25">
      <c r="C4534" s="12"/>
    </row>
    <row r="4535" spans="3:3" x14ac:dyDescent="0.25">
      <c r="C4535" s="12"/>
    </row>
    <row r="4536" spans="3:3" x14ac:dyDescent="0.25">
      <c r="C4536" s="12"/>
    </row>
    <row r="4537" spans="3:3" x14ac:dyDescent="0.25">
      <c r="C4537" s="12"/>
    </row>
    <row r="4538" spans="3:3" x14ac:dyDescent="0.25">
      <c r="C4538" s="12"/>
    </row>
    <row r="4539" spans="3:3" x14ac:dyDescent="0.25">
      <c r="C4539" s="12"/>
    </row>
    <row r="4540" spans="3:3" x14ac:dyDescent="0.25">
      <c r="C4540" s="12"/>
    </row>
    <row r="4541" spans="3:3" x14ac:dyDescent="0.25">
      <c r="C4541" s="12"/>
    </row>
    <row r="4542" spans="3:3" x14ac:dyDescent="0.25">
      <c r="C4542" s="12"/>
    </row>
    <row r="4543" spans="3:3" x14ac:dyDescent="0.25">
      <c r="C4543" s="12"/>
    </row>
    <row r="4544" spans="3:3" x14ac:dyDescent="0.25">
      <c r="C4544" s="12"/>
    </row>
    <row r="4545" spans="3:3" x14ac:dyDescent="0.25">
      <c r="C4545" s="12"/>
    </row>
    <row r="4546" spans="3:3" x14ac:dyDescent="0.25">
      <c r="C4546" s="12"/>
    </row>
    <row r="4547" spans="3:3" x14ac:dyDescent="0.25">
      <c r="C4547" s="12"/>
    </row>
    <row r="4548" spans="3:3" x14ac:dyDescent="0.25">
      <c r="C4548" s="12"/>
    </row>
    <row r="4549" spans="3:3" x14ac:dyDescent="0.25">
      <c r="C4549" s="12"/>
    </row>
    <row r="4550" spans="3:3" x14ac:dyDescent="0.25">
      <c r="C4550" s="12"/>
    </row>
    <row r="4551" spans="3:3" x14ac:dyDescent="0.25">
      <c r="C4551" s="12"/>
    </row>
    <row r="4552" spans="3:3" x14ac:dyDescent="0.25">
      <c r="C4552" s="12"/>
    </row>
    <row r="4553" spans="3:3" x14ac:dyDescent="0.25">
      <c r="C4553" s="12"/>
    </row>
    <row r="4554" spans="3:3" x14ac:dyDescent="0.25">
      <c r="C4554" s="12"/>
    </row>
    <row r="4555" spans="3:3" x14ac:dyDescent="0.25">
      <c r="C4555" s="12"/>
    </row>
    <row r="4556" spans="3:3" x14ac:dyDescent="0.25">
      <c r="C4556" s="12"/>
    </row>
    <row r="4557" spans="3:3" x14ac:dyDescent="0.25">
      <c r="C4557" s="12"/>
    </row>
    <row r="4558" spans="3:3" x14ac:dyDescent="0.25">
      <c r="C4558" s="12"/>
    </row>
    <row r="4559" spans="3:3" x14ac:dyDescent="0.25">
      <c r="C4559" s="12"/>
    </row>
    <row r="4560" spans="3:3" x14ac:dyDescent="0.25">
      <c r="C4560" s="12"/>
    </row>
    <row r="4561" spans="3:3" x14ac:dyDescent="0.25">
      <c r="C4561" s="12"/>
    </row>
    <row r="4562" spans="3:3" x14ac:dyDescent="0.25">
      <c r="C4562" s="12"/>
    </row>
    <row r="4563" spans="3:3" x14ac:dyDescent="0.25">
      <c r="C4563" s="12"/>
    </row>
    <row r="4564" spans="3:3" x14ac:dyDescent="0.25">
      <c r="C4564" s="12"/>
    </row>
    <row r="4565" spans="3:3" x14ac:dyDescent="0.25">
      <c r="C4565" s="12"/>
    </row>
    <row r="4566" spans="3:3" x14ac:dyDescent="0.25">
      <c r="C4566" s="12"/>
    </row>
    <row r="4567" spans="3:3" x14ac:dyDescent="0.25">
      <c r="C4567" s="12"/>
    </row>
    <row r="4568" spans="3:3" x14ac:dyDescent="0.25">
      <c r="C4568" s="12"/>
    </row>
    <row r="4569" spans="3:3" x14ac:dyDescent="0.25">
      <c r="C4569" s="12"/>
    </row>
    <row r="4570" spans="3:3" x14ac:dyDescent="0.25">
      <c r="C4570" s="12"/>
    </row>
    <row r="4571" spans="3:3" x14ac:dyDescent="0.25">
      <c r="C4571" s="12"/>
    </row>
    <row r="4572" spans="3:3" x14ac:dyDescent="0.25">
      <c r="C4572" s="12"/>
    </row>
    <row r="4573" spans="3:3" x14ac:dyDescent="0.25">
      <c r="C4573" s="12"/>
    </row>
    <row r="4574" spans="3:3" x14ac:dyDescent="0.25">
      <c r="C4574" s="12"/>
    </row>
    <row r="4575" spans="3:3" x14ac:dyDescent="0.25">
      <c r="C4575" s="12"/>
    </row>
    <row r="4576" spans="3:3" x14ac:dyDescent="0.25">
      <c r="C4576" s="12"/>
    </row>
    <row r="4577" spans="3:3" x14ac:dyDescent="0.25">
      <c r="C4577" s="12"/>
    </row>
    <row r="4578" spans="3:3" x14ac:dyDescent="0.25">
      <c r="C4578" s="12"/>
    </row>
    <row r="4579" spans="3:3" x14ac:dyDescent="0.25">
      <c r="C4579" s="12"/>
    </row>
    <row r="4580" spans="3:3" x14ac:dyDescent="0.25">
      <c r="C4580" s="12"/>
    </row>
    <row r="4581" spans="3:3" x14ac:dyDescent="0.25">
      <c r="C4581" s="12"/>
    </row>
    <row r="4582" spans="3:3" x14ac:dyDescent="0.25">
      <c r="C4582" s="12"/>
    </row>
    <row r="4583" spans="3:3" x14ac:dyDescent="0.25">
      <c r="C4583" s="12"/>
    </row>
    <row r="4584" spans="3:3" x14ac:dyDescent="0.25">
      <c r="C4584" s="12"/>
    </row>
    <row r="4585" spans="3:3" x14ac:dyDescent="0.25">
      <c r="C4585" s="12"/>
    </row>
    <row r="4586" spans="3:3" x14ac:dyDescent="0.25">
      <c r="C4586" s="12"/>
    </row>
    <row r="4587" spans="3:3" x14ac:dyDescent="0.25">
      <c r="C4587" s="12"/>
    </row>
    <row r="4588" spans="3:3" x14ac:dyDescent="0.25">
      <c r="C4588" s="12"/>
    </row>
    <row r="4589" spans="3:3" x14ac:dyDescent="0.25">
      <c r="C4589" s="12"/>
    </row>
    <row r="4590" spans="3:3" x14ac:dyDescent="0.25">
      <c r="C4590" s="12"/>
    </row>
    <row r="4591" spans="3:3" x14ac:dyDescent="0.25">
      <c r="C4591" s="12"/>
    </row>
    <row r="4592" spans="3:3" x14ac:dyDescent="0.25">
      <c r="C4592" s="12"/>
    </row>
    <row r="4593" spans="3:3" x14ac:dyDescent="0.25">
      <c r="C4593" s="12"/>
    </row>
    <row r="4594" spans="3:3" x14ac:dyDescent="0.25">
      <c r="C4594" s="12"/>
    </row>
    <row r="4595" spans="3:3" x14ac:dyDescent="0.25">
      <c r="C4595" s="12"/>
    </row>
    <row r="4596" spans="3:3" x14ac:dyDescent="0.25">
      <c r="C4596" s="12"/>
    </row>
    <row r="4597" spans="3:3" x14ac:dyDescent="0.25">
      <c r="C4597" s="12"/>
    </row>
    <row r="4598" spans="3:3" x14ac:dyDescent="0.25">
      <c r="C4598" s="12"/>
    </row>
    <row r="4599" spans="3:3" x14ac:dyDescent="0.25">
      <c r="C4599" s="12"/>
    </row>
    <row r="4600" spans="3:3" x14ac:dyDescent="0.25">
      <c r="C4600" s="12"/>
    </row>
    <row r="4601" spans="3:3" x14ac:dyDescent="0.25">
      <c r="C4601" s="12"/>
    </row>
    <row r="4602" spans="3:3" x14ac:dyDescent="0.25">
      <c r="C4602" s="12"/>
    </row>
    <row r="4603" spans="3:3" x14ac:dyDescent="0.25">
      <c r="C4603" s="12"/>
    </row>
    <row r="4604" spans="3:3" x14ac:dyDescent="0.25">
      <c r="C4604" s="12"/>
    </row>
    <row r="4605" spans="3:3" x14ac:dyDescent="0.25">
      <c r="C4605" s="12"/>
    </row>
    <row r="4606" spans="3:3" x14ac:dyDescent="0.25">
      <c r="C4606" s="12"/>
    </row>
    <row r="4607" spans="3:3" x14ac:dyDescent="0.25">
      <c r="C4607" s="12"/>
    </row>
    <row r="4608" spans="3:3" x14ac:dyDescent="0.25">
      <c r="C4608" s="12"/>
    </row>
    <row r="4609" spans="3:3" x14ac:dyDescent="0.25">
      <c r="C4609" s="12"/>
    </row>
    <row r="4610" spans="3:3" x14ac:dyDescent="0.25">
      <c r="C4610" s="12"/>
    </row>
    <row r="4611" spans="3:3" x14ac:dyDescent="0.25">
      <c r="C4611" s="12"/>
    </row>
    <row r="4612" spans="3:3" x14ac:dyDescent="0.25">
      <c r="C4612" s="12"/>
    </row>
    <row r="4613" spans="3:3" x14ac:dyDescent="0.25">
      <c r="C4613" s="12"/>
    </row>
    <row r="4614" spans="3:3" x14ac:dyDescent="0.25">
      <c r="C4614" s="12"/>
    </row>
    <row r="4615" spans="3:3" x14ac:dyDescent="0.25">
      <c r="C4615" s="12"/>
    </row>
    <row r="4616" spans="3:3" x14ac:dyDescent="0.25">
      <c r="C4616" s="12"/>
    </row>
    <row r="4617" spans="3:3" x14ac:dyDescent="0.25">
      <c r="C4617" s="12"/>
    </row>
    <row r="4618" spans="3:3" x14ac:dyDescent="0.25">
      <c r="C4618" s="12"/>
    </row>
    <row r="4619" spans="3:3" x14ac:dyDescent="0.25">
      <c r="C4619" s="12"/>
    </row>
    <row r="4620" spans="3:3" x14ac:dyDescent="0.25">
      <c r="C4620" s="12"/>
    </row>
    <row r="4621" spans="3:3" x14ac:dyDescent="0.25">
      <c r="C4621" s="12"/>
    </row>
    <row r="4622" spans="3:3" x14ac:dyDescent="0.25">
      <c r="C4622" s="12"/>
    </row>
    <row r="4623" spans="3:3" x14ac:dyDescent="0.25">
      <c r="C4623" s="12"/>
    </row>
    <row r="4624" spans="3:3" x14ac:dyDescent="0.25">
      <c r="C4624" s="12"/>
    </row>
    <row r="4625" spans="3:3" x14ac:dyDescent="0.25">
      <c r="C4625" s="12"/>
    </row>
    <row r="4626" spans="3:3" x14ac:dyDescent="0.25">
      <c r="C4626" s="12"/>
    </row>
    <row r="4627" spans="3:3" x14ac:dyDescent="0.25">
      <c r="C4627" s="12"/>
    </row>
    <row r="4628" spans="3:3" x14ac:dyDescent="0.25">
      <c r="C4628" s="12"/>
    </row>
    <row r="4629" spans="3:3" x14ac:dyDescent="0.25">
      <c r="C4629" s="12"/>
    </row>
    <row r="4630" spans="3:3" x14ac:dyDescent="0.25">
      <c r="C4630" s="12"/>
    </row>
    <row r="4631" spans="3:3" x14ac:dyDescent="0.25">
      <c r="C4631" s="12"/>
    </row>
    <row r="4632" spans="3:3" x14ac:dyDescent="0.25">
      <c r="C4632" s="12"/>
    </row>
    <row r="4633" spans="3:3" x14ac:dyDescent="0.25">
      <c r="C4633" s="12"/>
    </row>
    <row r="4634" spans="3:3" x14ac:dyDescent="0.25">
      <c r="C4634" s="12"/>
    </row>
    <row r="4635" spans="3:3" x14ac:dyDescent="0.25">
      <c r="C4635" s="12"/>
    </row>
    <row r="4636" spans="3:3" x14ac:dyDescent="0.25">
      <c r="C4636" s="12"/>
    </row>
    <row r="4637" spans="3:3" x14ac:dyDescent="0.25">
      <c r="C4637" s="12"/>
    </row>
    <row r="4638" spans="3:3" x14ac:dyDescent="0.25">
      <c r="C4638" s="12"/>
    </row>
    <row r="4639" spans="3:3" x14ac:dyDescent="0.25">
      <c r="C4639" s="12"/>
    </row>
    <row r="4640" spans="3:3" x14ac:dyDescent="0.25">
      <c r="C4640" s="12"/>
    </row>
    <row r="4641" spans="3:3" x14ac:dyDescent="0.25">
      <c r="C4641" s="12"/>
    </row>
    <row r="4642" spans="3:3" x14ac:dyDescent="0.25">
      <c r="C4642" s="12"/>
    </row>
    <row r="4643" spans="3:3" x14ac:dyDescent="0.25">
      <c r="C4643" s="12"/>
    </row>
    <row r="4644" spans="3:3" x14ac:dyDescent="0.25">
      <c r="C4644" s="12"/>
    </row>
    <row r="4645" spans="3:3" x14ac:dyDescent="0.25">
      <c r="C4645" s="12"/>
    </row>
    <row r="4646" spans="3:3" x14ac:dyDescent="0.25">
      <c r="C4646" s="12"/>
    </row>
    <row r="4647" spans="3:3" x14ac:dyDescent="0.25">
      <c r="C4647" s="12"/>
    </row>
    <row r="4648" spans="3:3" x14ac:dyDescent="0.25">
      <c r="C4648" s="12"/>
    </row>
    <row r="4649" spans="3:3" x14ac:dyDescent="0.25">
      <c r="C4649" s="12"/>
    </row>
    <row r="4650" spans="3:3" x14ac:dyDescent="0.25">
      <c r="C4650" s="12"/>
    </row>
    <row r="4651" spans="3:3" x14ac:dyDescent="0.25">
      <c r="C4651" s="12"/>
    </row>
    <row r="4652" spans="3:3" x14ac:dyDescent="0.25">
      <c r="C4652" s="12"/>
    </row>
    <row r="4653" spans="3:3" x14ac:dyDescent="0.25">
      <c r="C4653" s="12"/>
    </row>
    <row r="4654" spans="3:3" x14ac:dyDescent="0.25">
      <c r="C4654" s="12"/>
    </row>
    <row r="4655" spans="3:3" x14ac:dyDescent="0.25">
      <c r="C4655" s="12"/>
    </row>
    <row r="4656" spans="3:3" x14ac:dyDescent="0.25">
      <c r="C4656" s="12"/>
    </row>
    <row r="4657" spans="3:3" x14ac:dyDescent="0.25">
      <c r="C4657" s="12"/>
    </row>
    <row r="4658" spans="3:3" x14ac:dyDescent="0.25">
      <c r="C4658" s="12"/>
    </row>
    <row r="4659" spans="3:3" x14ac:dyDescent="0.25">
      <c r="C4659" s="12"/>
    </row>
    <row r="4660" spans="3:3" x14ac:dyDescent="0.25">
      <c r="C4660" s="12"/>
    </row>
    <row r="4661" spans="3:3" x14ac:dyDescent="0.25">
      <c r="C4661" s="12"/>
    </row>
    <row r="4662" spans="3:3" x14ac:dyDescent="0.25">
      <c r="C4662" s="12"/>
    </row>
    <row r="4663" spans="3:3" x14ac:dyDescent="0.25">
      <c r="C4663" s="12"/>
    </row>
    <row r="4664" spans="3:3" x14ac:dyDescent="0.25">
      <c r="C4664" s="12"/>
    </row>
    <row r="4665" spans="3:3" x14ac:dyDescent="0.25">
      <c r="C4665" s="12"/>
    </row>
    <row r="4666" spans="3:3" x14ac:dyDescent="0.25">
      <c r="C4666" s="12"/>
    </row>
    <row r="4667" spans="3:3" x14ac:dyDescent="0.25">
      <c r="C4667" s="12"/>
    </row>
    <row r="4668" spans="3:3" x14ac:dyDescent="0.25">
      <c r="C4668" s="12"/>
    </row>
    <row r="4669" spans="3:3" x14ac:dyDescent="0.25">
      <c r="C4669" s="12"/>
    </row>
    <row r="4670" spans="3:3" x14ac:dyDescent="0.25">
      <c r="C4670" s="12"/>
    </row>
    <row r="4671" spans="3:3" x14ac:dyDescent="0.25">
      <c r="C4671" s="12"/>
    </row>
    <row r="4672" spans="3:3" x14ac:dyDescent="0.25">
      <c r="C4672" s="12"/>
    </row>
    <row r="4673" spans="3:3" x14ac:dyDescent="0.25">
      <c r="C4673" s="12"/>
    </row>
    <row r="4674" spans="3:3" x14ac:dyDescent="0.25">
      <c r="C4674" s="12"/>
    </row>
    <row r="4675" spans="3:3" x14ac:dyDescent="0.25">
      <c r="C4675" s="12"/>
    </row>
    <row r="4676" spans="3:3" x14ac:dyDescent="0.25">
      <c r="C4676" s="12"/>
    </row>
    <row r="4677" spans="3:3" x14ac:dyDescent="0.25">
      <c r="C4677" s="12"/>
    </row>
    <row r="4678" spans="3:3" x14ac:dyDescent="0.25">
      <c r="C4678" s="12"/>
    </row>
    <row r="4679" spans="3:3" x14ac:dyDescent="0.25">
      <c r="C4679" s="12"/>
    </row>
    <row r="4680" spans="3:3" x14ac:dyDescent="0.25">
      <c r="C4680" s="12"/>
    </row>
    <row r="4681" spans="3:3" x14ac:dyDescent="0.25">
      <c r="C4681" s="12"/>
    </row>
    <row r="4682" spans="3:3" x14ac:dyDescent="0.25">
      <c r="C4682" s="12"/>
    </row>
    <row r="4683" spans="3:3" x14ac:dyDescent="0.25">
      <c r="C4683" s="12"/>
    </row>
    <row r="4684" spans="3:3" x14ac:dyDescent="0.25">
      <c r="C4684" s="12"/>
    </row>
    <row r="4685" spans="3:3" x14ac:dyDescent="0.25">
      <c r="C4685" s="12"/>
    </row>
    <row r="4686" spans="3:3" x14ac:dyDescent="0.25">
      <c r="C4686" s="12"/>
    </row>
    <row r="4687" spans="3:3" x14ac:dyDescent="0.25">
      <c r="C4687" s="12"/>
    </row>
    <row r="4688" spans="3:3" x14ac:dyDescent="0.25">
      <c r="C4688" s="12"/>
    </row>
    <row r="4689" spans="3:3" x14ac:dyDescent="0.25">
      <c r="C4689" s="12"/>
    </row>
    <row r="4690" spans="3:3" x14ac:dyDescent="0.25">
      <c r="C4690" s="12"/>
    </row>
    <row r="4691" spans="3:3" x14ac:dyDescent="0.25">
      <c r="C4691" s="12"/>
    </row>
    <row r="4692" spans="3:3" x14ac:dyDescent="0.25">
      <c r="C4692" s="12"/>
    </row>
    <row r="4693" spans="3:3" x14ac:dyDescent="0.25">
      <c r="C4693" s="12"/>
    </row>
    <row r="4694" spans="3:3" x14ac:dyDescent="0.25">
      <c r="C4694" s="12"/>
    </row>
    <row r="4695" spans="3:3" x14ac:dyDescent="0.25">
      <c r="C4695" s="12"/>
    </row>
    <row r="4696" spans="3:3" x14ac:dyDescent="0.25">
      <c r="C4696" s="12"/>
    </row>
    <row r="4697" spans="3:3" x14ac:dyDescent="0.25">
      <c r="C4697" s="12"/>
    </row>
    <row r="4698" spans="3:3" x14ac:dyDescent="0.25">
      <c r="C4698" s="12"/>
    </row>
    <row r="4699" spans="3:3" x14ac:dyDescent="0.25">
      <c r="C4699" s="12"/>
    </row>
    <row r="4700" spans="3:3" x14ac:dyDescent="0.25">
      <c r="C4700" s="12"/>
    </row>
    <row r="4701" spans="3:3" x14ac:dyDescent="0.25">
      <c r="C4701" s="12"/>
    </row>
    <row r="4702" spans="3:3" x14ac:dyDescent="0.25">
      <c r="C4702" s="12"/>
    </row>
    <row r="4703" spans="3:3" x14ac:dyDescent="0.25">
      <c r="C4703" s="12"/>
    </row>
    <row r="4704" spans="3:3" x14ac:dyDescent="0.25">
      <c r="C4704" s="12"/>
    </row>
    <row r="4705" spans="3:3" x14ac:dyDescent="0.25">
      <c r="C4705" s="12"/>
    </row>
    <row r="4706" spans="3:3" x14ac:dyDescent="0.25">
      <c r="C4706" s="12"/>
    </row>
    <row r="4707" spans="3:3" x14ac:dyDescent="0.25">
      <c r="C4707" s="12"/>
    </row>
    <row r="4708" spans="3:3" x14ac:dyDescent="0.25">
      <c r="C4708" s="12"/>
    </row>
    <row r="4709" spans="3:3" x14ac:dyDescent="0.25">
      <c r="C4709" s="12"/>
    </row>
    <row r="4710" spans="3:3" x14ac:dyDescent="0.25">
      <c r="C4710" s="12"/>
    </row>
    <row r="4711" spans="3:3" x14ac:dyDescent="0.25">
      <c r="C4711" s="12"/>
    </row>
    <row r="4712" spans="3:3" x14ac:dyDescent="0.25">
      <c r="C4712" s="12"/>
    </row>
    <row r="4713" spans="3:3" x14ac:dyDescent="0.25">
      <c r="C4713" s="12"/>
    </row>
    <row r="4714" spans="3:3" x14ac:dyDescent="0.25">
      <c r="C4714" s="12"/>
    </row>
    <row r="4715" spans="3:3" x14ac:dyDescent="0.25">
      <c r="C4715" s="12"/>
    </row>
    <row r="4716" spans="3:3" x14ac:dyDescent="0.25">
      <c r="C4716" s="12"/>
    </row>
    <row r="4717" spans="3:3" x14ac:dyDescent="0.25">
      <c r="C4717" s="12"/>
    </row>
    <row r="4718" spans="3:3" x14ac:dyDescent="0.25">
      <c r="C4718" s="12"/>
    </row>
    <row r="4719" spans="3:3" x14ac:dyDescent="0.25">
      <c r="C4719" s="12"/>
    </row>
    <row r="4720" spans="3:3" x14ac:dyDescent="0.25">
      <c r="C4720" s="12"/>
    </row>
    <row r="4721" spans="3:3" x14ac:dyDescent="0.25">
      <c r="C4721" s="12"/>
    </row>
    <row r="4722" spans="3:3" x14ac:dyDescent="0.25">
      <c r="C4722" s="12"/>
    </row>
    <row r="4723" spans="3:3" x14ac:dyDescent="0.25">
      <c r="C4723" s="12"/>
    </row>
    <row r="4724" spans="3:3" x14ac:dyDescent="0.25">
      <c r="C4724" s="12"/>
    </row>
    <row r="4725" spans="3:3" x14ac:dyDescent="0.25">
      <c r="C4725" s="12"/>
    </row>
    <row r="4726" spans="3:3" x14ac:dyDescent="0.25">
      <c r="C4726" s="12"/>
    </row>
    <row r="4727" spans="3:3" x14ac:dyDescent="0.25">
      <c r="C4727" s="12"/>
    </row>
    <row r="4728" spans="3:3" x14ac:dyDescent="0.25">
      <c r="C4728" s="12"/>
    </row>
    <row r="4729" spans="3:3" x14ac:dyDescent="0.25">
      <c r="C4729" s="12"/>
    </row>
    <row r="4730" spans="3:3" x14ac:dyDescent="0.25">
      <c r="C4730" s="12"/>
    </row>
    <row r="4731" spans="3:3" x14ac:dyDescent="0.25">
      <c r="C4731" s="12"/>
    </row>
    <row r="4732" spans="3:3" x14ac:dyDescent="0.25">
      <c r="C4732" s="12"/>
    </row>
    <row r="4733" spans="3:3" x14ac:dyDescent="0.25">
      <c r="C4733" s="12"/>
    </row>
    <row r="4734" spans="3:3" x14ac:dyDescent="0.25">
      <c r="C4734" s="12"/>
    </row>
    <row r="4735" spans="3:3" x14ac:dyDescent="0.25">
      <c r="C4735" s="12"/>
    </row>
    <row r="4736" spans="3:3" x14ac:dyDescent="0.25">
      <c r="C4736" s="12"/>
    </row>
    <row r="4737" spans="3:3" x14ac:dyDescent="0.25">
      <c r="C4737" s="12"/>
    </row>
    <row r="4738" spans="3:3" x14ac:dyDescent="0.25">
      <c r="C4738" s="12"/>
    </row>
    <row r="4739" spans="3:3" x14ac:dyDescent="0.25">
      <c r="C4739" s="12"/>
    </row>
    <row r="4740" spans="3:3" x14ac:dyDescent="0.25">
      <c r="C4740" s="12"/>
    </row>
    <row r="4741" spans="3:3" x14ac:dyDescent="0.25">
      <c r="C4741" s="12"/>
    </row>
    <row r="4742" spans="3:3" x14ac:dyDescent="0.25">
      <c r="C4742" s="12"/>
    </row>
    <row r="4743" spans="3:3" x14ac:dyDescent="0.25">
      <c r="C4743" s="12"/>
    </row>
    <row r="4744" spans="3:3" x14ac:dyDescent="0.25">
      <c r="C4744" s="12"/>
    </row>
    <row r="4745" spans="3:3" x14ac:dyDescent="0.25">
      <c r="C4745" s="12"/>
    </row>
    <row r="4746" spans="3:3" x14ac:dyDescent="0.25">
      <c r="C4746" s="12"/>
    </row>
    <row r="4747" spans="3:3" x14ac:dyDescent="0.25">
      <c r="C4747" s="12"/>
    </row>
    <row r="4748" spans="3:3" x14ac:dyDescent="0.25">
      <c r="C4748" s="12"/>
    </row>
    <row r="4749" spans="3:3" x14ac:dyDescent="0.25">
      <c r="C4749" s="12"/>
    </row>
    <row r="4750" spans="3:3" x14ac:dyDescent="0.25">
      <c r="C4750" s="12"/>
    </row>
    <row r="4751" spans="3:3" x14ac:dyDescent="0.25">
      <c r="C4751" s="12"/>
    </row>
    <row r="4752" spans="3:3" x14ac:dyDescent="0.25">
      <c r="C4752" s="12"/>
    </row>
    <row r="4753" spans="3:3" x14ac:dyDescent="0.25">
      <c r="C4753" s="12"/>
    </row>
    <row r="4754" spans="3:3" x14ac:dyDescent="0.25">
      <c r="C4754" s="12"/>
    </row>
    <row r="4755" spans="3:3" x14ac:dyDescent="0.25">
      <c r="C4755" s="12"/>
    </row>
    <row r="4756" spans="3:3" x14ac:dyDescent="0.25">
      <c r="C4756" s="12"/>
    </row>
    <row r="4757" spans="3:3" x14ac:dyDescent="0.25">
      <c r="C4757" s="12"/>
    </row>
    <row r="4758" spans="3:3" x14ac:dyDescent="0.25">
      <c r="C4758" s="12"/>
    </row>
    <row r="4759" spans="3:3" x14ac:dyDescent="0.25">
      <c r="C4759" s="12"/>
    </row>
    <row r="4760" spans="3:3" x14ac:dyDescent="0.25">
      <c r="C4760" s="12"/>
    </row>
    <row r="4761" spans="3:3" x14ac:dyDescent="0.25">
      <c r="C4761" s="12"/>
    </row>
    <row r="4762" spans="3:3" x14ac:dyDescent="0.25">
      <c r="C4762" s="12"/>
    </row>
    <row r="4763" spans="3:3" x14ac:dyDescent="0.25">
      <c r="C4763" s="12"/>
    </row>
    <row r="4764" spans="3:3" x14ac:dyDescent="0.25">
      <c r="C4764" s="12"/>
    </row>
    <row r="4765" spans="3:3" x14ac:dyDescent="0.25">
      <c r="C4765" s="12"/>
    </row>
    <row r="4766" spans="3:3" x14ac:dyDescent="0.25">
      <c r="C4766" s="12"/>
    </row>
    <row r="4767" spans="3:3" x14ac:dyDescent="0.25">
      <c r="C4767" s="12"/>
    </row>
    <row r="4768" spans="3:3" x14ac:dyDescent="0.25">
      <c r="C4768" s="12"/>
    </row>
    <row r="4769" spans="3:3" x14ac:dyDescent="0.25">
      <c r="C4769" s="12"/>
    </row>
    <row r="4770" spans="3:3" x14ac:dyDescent="0.25">
      <c r="C4770" s="12"/>
    </row>
    <row r="4771" spans="3:3" x14ac:dyDescent="0.25">
      <c r="C4771" s="12"/>
    </row>
    <row r="4772" spans="3:3" x14ac:dyDescent="0.25">
      <c r="C4772" s="12"/>
    </row>
    <row r="4773" spans="3:3" x14ac:dyDescent="0.25">
      <c r="C4773" s="12"/>
    </row>
    <row r="4774" spans="3:3" x14ac:dyDescent="0.25">
      <c r="C4774" s="12"/>
    </row>
    <row r="4775" spans="3:3" x14ac:dyDescent="0.25">
      <c r="C4775" s="12"/>
    </row>
    <row r="4776" spans="3:3" x14ac:dyDescent="0.25">
      <c r="C4776" s="12"/>
    </row>
    <row r="4777" spans="3:3" x14ac:dyDescent="0.25">
      <c r="C4777" s="12"/>
    </row>
    <row r="4778" spans="3:3" x14ac:dyDescent="0.25">
      <c r="C4778" s="12"/>
    </row>
    <row r="4779" spans="3:3" x14ac:dyDescent="0.25">
      <c r="C4779" s="12"/>
    </row>
    <row r="4780" spans="3:3" x14ac:dyDescent="0.25">
      <c r="C4780" s="12"/>
    </row>
    <row r="4781" spans="3:3" x14ac:dyDescent="0.25">
      <c r="C4781" s="12"/>
    </row>
    <row r="4782" spans="3:3" x14ac:dyDescent="0.25">
      <c r="C4782" s="12"/>
    </row>
    <row r="4783" spans="3:3" x14ac:dyDescent="0.25">
      <c r="C4783" s="12"/>
    </row>
    <row r="4784" spans="3:3" x14ac:dyDescent="0.25">
      <c r="C4784" s="12"/>
    </row>
    <row r="4785" spans="3:3" x14ac:dyDescent="0.25">
      <c r="C4785" s="12"/>
    </row>
    <row r="4786" spans="3:3" x14ac:dyDescent="0.25">
      <c r="C4786" s="12"/>
    </row>
    <row r="4787" spans="3:3" x14ac:dyDescent="0.25">
      <c r="C4787" s="12"/>
    </row>
    <row r="4788" spans="3:3" x14ac:dyDescent="0.25">
      <c r="C4788" s="12"/>
    </row>
    <row r="4789" spans="3:3" x14ac:dyDescent="0.25">
      <c r="C4789" s="12"/>
    </row>
    <row r="4790" spans="3:3" x14ac:dyDescent="0.25">
      <c r="C4790" s="12"/>
    </row>
    <row r="4791" spans="3:3" x14ac:dyDescent="0.25">
      <c r="C4791" s="12"/>
    </row>
    <row r="4792" spans="3:3" x14ac:dyDescent="0.25">
      <c r="C4792" s="12"/>
    </row>
    <row r="4793" spans="3:3" x14ac:dyDescent="0.25">
      <c r="C4793" s="12"/>
    </row>
    <row r="4794" spans="3:3" x14ac:dyDescent="0.25">
      <c r="C4794" s="12"/>
    </row>
    <row r="4795" spans="3:3" x14ac:dyDescent="0.25">
      <c r="C4795" s="12"/>
    </row>
    <row r="4796" spans="3:3" x14ac:dyDescent="0.25">
      <c r="C4796" s="12"/>
    </row>
    <row r="4797" spans="3:3" x14ac:dyDescent="0.25">
      <c r="C4797" s="12"/>
    </row>
    <row r="4798" spans="3:3" x14ac:dyDescent="0.25">
      <c r="C4798" s="12"/>
    </row>
    <row r="4799" spans="3:3" x14ac:dyDescent="0.25">
      <c r="C4799" s="12"/>
    </row>
    <row r="4800" spans="3:3" x14ac:dyDescent="0.25">
      <c r="C4800" s="12"/>
    </row>
    <row r="4801" spans="3:3" x14ac:dyDescent="0.25">
      <c r="C4801" s="12"/>
    </row>
    <row r="4802" spans="3:3" x14ac:dyDescent="0.25">
      <c r="C4802" s="12"/>
    </row>
    <row r="4803" spans="3:3" x14ac:dyDescent="0.25">
      <c r="C4803" s="12"/>
    </row>
    <row r="4804" spans="3:3" x14ac:dyDescent="0.25">
      <c r="C4804" s="12"/>
    </row>
    <row r="4805" spans="3:3" x14ac:dyDescent="0.25">
      <c r="C4805" s="12"/>
    </row>
    <row r="4806" spans="3:3" x14ac:dyDescent="0.25">
      <c r="C4806" s="12"/>
    </row>
    <row r="4807" spans="3:3" x14ac:dyDescent="0.25">
      <c r="C4807" s="12"/>
    </row>
    <row r="4808" spans="3:3" x14ac:dyDescent="0.25">
      <c r="C4808" s="12"/>
    </row>
    <row r="4809" spans="3:3" x14ac:dyDescent="0.25">
      <c r="C4809" s="12"/>
    </row>
    <row r="4810" spans="3:3" x14ac:dyDescent="0.25">
      <c r="C4810" s="12"/>
    </row>
    <row r="4811" spans="3:3" x14ac:dyDescent="0.25">
      <c r="C4811" s="12"/>
    </row>
    <row r="4812" spans="3:3" x14ac:dyDescent="0.25">
      <c r="C4812" s="12"/>
    </row>
    <row r="4813" spans="3:3" x14ac:dyDescent="0.25">
      <c r="C4813" s="12"/>
    </row>
    <row r="4814" spans="3:3" x14ac:dyDescent="0.25">
      <c r="C4814" s="12"/>
    </row>
    <row r="4815" spans="3:3" x14ac:dyDescent="0.25">
      <c r="C4815" s="12"/>
    </row>
    <row r="4816" spans="3:3" x14ac:dyDescent="0.25">
      <c r="C4816" s="12"/>
    </row>
    <row r="4817" spans="3:3" x14ac:dyDescent="0.25">
      <c r="C4817" s="12"/>
    </row>
    <row r="4818" spans="3:3" x14ac:dyDescent="0.25">
      <c r="C4818" s="12"/>
    </row>
    <row r="4819" spans="3:3" x14ac:dyDescent="0.25">
      <c r="C4819" s="12"/>
    </row>
    <row r="4820" spans="3:3" x14ac:dyDescent="0.25">
      <c r="C4820" s="12"/>
    </row>
    <row r="4821" spans="3:3" x14ac:dyDescent="0.25">
      <c r="C4821" s="12"/>
    </row>
    <row r="4822" spans="3:3" x14ac:dyDescent="0.25">
      <c r="C4822" s="12"/>
    </row>
    <row r="4823" spans="3:3" x14ac:dyDescent="0.25">
      <c r="C4823" s="12"/>
    </row>
    <row r="4824" spans="3:3" x14ac:dyDescent="0.25">
      <c r="C4824" s="12"/>
    </row>
    <row r="4825" spans="3:3" x14ac:dyDescent="0.25">
      <c r="C4825" s="12"/>
    </row>
    <row r="4826" spans="3:3" x14ac:dyDescent="0.25">
      <c r="C4826" s="12"/>
    </row>
    <row r="4827" spans="3:3" x14ac:dyDescent="0.25">
      <c r="C4827" s="12"/>
    </row>
    <row r="4828" spans="3:3" x14ac:dyDescent="0.25">
      <c r="C4828" s="12"/>
    </row>
    <row r="4829" spans="3:3" x14ac:dyDescent="0.25">
      <c r="C4829" s="12"/>
    </row>
    <row r="4830" spans="3:3" x14ac:dyDescent="0.25">
      <c r="C4830" s="12"/>
    </row>
    <row r="4831" spans="3:3" x14ac:dyDescent="0.25">
      <c r="C4831" s="12"/>
    </row>
    <row r="4832" spans="3:3" x14ac:dyDescent="0.25">
      <c r="C4832" s="12"/>
    </row>
    <row r="4833" spans="3:3" x14ac:dyDescent="0.25">
      <c r="C4833" s="12"/>
    </row>
    <row r="4834" spans="3:3" x14ac:dyDescent="0.25">
      <c r="C4834" s="12"/>
    </row>
    <row r="4835" spans="3:3" x14ac:dyDescent="0.25">
      <c r="C4835" s="12"/>
    </row>
    <row r="4836" spans="3:3" x14ac:dyDescent="0.25">
      <c r="C4836" s="12"/>
    </row>
    <row r="4837" spans="3:3" x14ac:dyDescent="0.25">
      <c r="C4837" s="12"/>
    </row>
    <row r="4838" spans="3:3" x14ac:dyDescent="0.25">
      <c r="C4838" s="12"/>
    </row>
    <row r="4839" spans="3:3" x14ac:dyDescent="0.25">
      <c r="C4839" s="12"/>
    </row>
    <row r="4840" spans="3:3" x14ac:dyDescent="0.25">
      <c r="C4840" s="12"/>
    </row>
    <row r="4841" spans="3:3" x14ac:dyDescent="0.25">
      <c r="C4841" s="12"/>
    </row>
    <row r="4842" spans="3:3" x14ac:dyDescent="0.25">
      <c r="C4842" s="12"/>
    </row>
    <row r="4843" spans="3:3" x14ac:dyDescent="0.25">
      <c r="C4843" s="12"/>
    </row>
    <row r="4844" spans="3:3" x14ac:dyDescent="0.25">
      <c r="C4844" s="12"/>
    </row>
    <row r="4845" spans="3:3" x14ac:dyDescent="0.25">
      <c r="C4845" s="12"/>
    </row>
    <row r="4846" spans="3:3" x14ac:dyDescent="0.25">
      <c r="C4846" s="12"/>
    </row>
    <row r="4847" spans="3:3" x14ac:dyDescent="0.25">
      <c r="C4847" s="12"/>
    </row>
    <row r="4848" spans="3:3" x14ac:dyDescent="0.25">
      <c r="C4848" s="12"/>
    </row>
    <row r="4849" spans="3:3" x14ac:dyDescent="0.25">
      <c r="C4849" s="12"/>
    </row>
    <row r="4850" spans="3:3" x14ac:dyDescent="0.25">
      <c r="C4850" s="12"/>
    </row>
    <row r="4851" spans="3:3" x14ac:dyDescent="0.25">
      <c r="C4851" s="12"/>
    </row>
    <row r="4852" spans="3:3" x14ac:dyDescent="0.25">
      <c r="C4852" s="12"/>
    </row>
    <row r="4853" spans="3:3" x14ac:dyDescent="0.25">
      <c r="C4853" s="12"/>
    </row>
    <row r="4854" spans="3:3" x14ac:dyDescent="0.25">
      <c r="C4854" s="12"/>
    </row>
    <row r="4855" spans="3:3" x14ac:dyDescent="0.25">
      <c r="C4855" s="12"/>
    </row>
    <row r="4856" spans="3:3" x14ac:dyDescent="0.25">
      <c r="C4856" s="12"/>
    </row>
    <row r="4857" spans="3:3" x14ac:dyDescent="0.25">
      <c r="C4857" s="12"/>
    </row>
    <row r="4858" spans="3:3" x14ac:dyDescent="0.25">
      <c r="C4858" s="12"/>
    </row>
    <row r="4859" spans="3:3" x14ac:dyDescent="0.25">
      <c r="C4859" s="12"/>
    </row>
    <row r="4860" spans="3:3" x14ac:dyDescent="0.25">
      <c r="C4860" s="12"/>
    </row>
    <row r="4861" spans="3:3" x14ac:dyDescent="0.25">
      <c r="C4861" s="12"/>
    </row>
    <row r="4862" spans="3:3" x14ac:dyDescent="0.25">
      <c r="C4862" s="12"/>
    </row>
    <row r="4863" spans="3:3" x14ac:dyDescent="0.25">
      <c r="C4863" s="12"/>
    </row>
    <row r="4864" spans="3:3" x14ac:dyDescent="0.25">
      <c r="C4864" s="12"/>
    </row>
    <row r="4865" spans="3:3" x14ac:dyDescent="0.25">
      <c r="C4865" s="12"/>
    </row>
    <row r="4866" spans="3:3" x14ac:dyDescent="0.25">
      <c r="C4866" s="12"/>
    </row>
    <row r="4867" spans="3:3" x14ac:dyDescent="0.25">
      <c r="C4867" s="12"/>
    </row>
    <row r="4868" spans="3:3" x14ac:dyDescent="0.25">
      <c r="C4868" s="12"/>
    </row>
    <row r="4869" spans="3:3" x14ac:dyDescent="0.25">
      <c r="C4869" s="12"/>
    </row>
    <row r="4870" spans="3:3" x14ac:dyDescent="0.25">
      <c r="C4870" s="12"/>
    </row>
    <row r="4871" spans="3:3" x14ac:dyDescent="0.25">
      <c r="C4871" s="12"/>
    </row>
    <row r="4872" spans="3:3" x14ac:dyDescent="0.25">
      <c r="C4872" s="12"/>
    </row>
    <row r="4873" spans="3:3" x14ac:dyDescent="0.25">
      <c r="C4873" s="12"/>
    </row>
    <row r="4874" spans="3:3" x14ac:dyDescent="0.25">
      <c r="C4874" s="12"/>
    </row>
    <row r="4875" spans="3:3" x14ac:dyDescent="0.25">
      <c r="C4875" s="12"/>
    </row>
    <row r="4876" spans="3:3" x14ac:dyDescent="0.25">
      <c r="C4876" s="12"/>
    </row>
    <row r="4877" spans="3:3" x14ac:dyDescent="0.25">
      <c r="C4877" s="12"/>
    </row>
    <row r="4878" spans="3:3" x14ac:dyDescent="0.25">
      <c r="C4878" s="12"/>
    </row>
    <row r="4879" spans="3:3" x14ac:dyDescent="0.25">
      <c r="C4879" s="12"/>
    </row>
    <row r="4880" spans="3:3" x14ac:dyDescent="0.25">
      <c r="C4880" s="12"/>
    </row>
    <row r="4881" spans="3:3" x14ac:dyDescent="0.25">
      <c r="C4881" s="12"/>
    </row>
    <row r="4882" spans="3:3" x14ac:dyDescent="0.25">
      <c r="C4882" s="12"/>
    </row>
    <row r="4883" spans="3:3" x14ac:dyDescent="0.25">
      <c r="C4883" s="12"/>
    </row>
    <row r="4884" spans="3:3" x14ac:dyDescent="0.25">
      <c r="C4884" s="12"/>
    </row>
    <row r="4885" spans="3:3" x14ac:dyDescent="0.25">
      <c r="C4885" s="12"/>
    </row>
    <row r="4886" spans="3:3" x14ac:dyDescent="0.25">
      <c r="C4886" s="12"/>
    </row>
    <row r="4887" spans="3:3" x14ac:dyDescent="0.25">
      <c r="C4887" s="12"/>
    </row>
    <row r="4888" spans="3:3" x14ac:dyDescent="0.25">
      <c r="C4888" s="12"/>
    </row>
    <row r="4889" spans="3:3" x14ac:dyDescent="0.25">
      <c r="C4889" s="12"/>
    </row>
    <row r="4890" spans="3:3" x14ac:dyDescent="0.25">
      <c r="C4890" s="12"/>
    </row>
    <row r="4891" spans="3:3" x14ac:dyDescent="0.25">
      <c r="C4891" s="12"/>
    </row>
    <row r="4892" spans="3:3" x14ac:dyDescent="0.25">
      <c r="C4892" s="12"/>
    </row>
    <row r="4893" spans="3:3" x14ac:dyDescent="0.25">
      <c r="C4893" s="12"/>
    </row>
    <row r="4894" spans="3:3" x14ac:dyDescent="0.25">
      <c r="C4894" s="12"/>
    </row>
    <row r="4895" spans="3:3" x14ac:dyDescent="0.25">
      <c r="C4895" s="12"/>
    </row>
    <row r="4896" spans="3:3" x14ac:dyDescent="0.25">
      <c r="C4896" s="12"/>
    </row>
    <row r="4897" spans="3:3" x14ac:dyDescent="0.25">
      <c r="C4897" s="12"/>
    </row>
    <row r="4898" spans="3:3" x14ac:dyDescent="0.25">
      <c r="C4898" s="12"/>
    </row>
    <row r="4899" spans="3:3" x14ac:dyDescent="0.25">
      <c r="C4899" s="12"/>
    </row>
    <row r="4900" spans="3:3" x14ac:dyDescent="0.25">
      <c r="C4900" s="12"/>
    </row>
    <row r="4901" spans="3:3" x14ac:dyDescent="0.25">
      <c r="C4901" s="12"/>
    </row>
    <row r="4902" spans="3:3" x14ac:dyDescent="0.25">
      <c r="C4902" s="12"/>
    </row>
    <row r="4903" spans="3:3" x14ac:dyDescent="0.25">
      <c r="C4903" s="12"/>
    </row>
    <row r="4904" spans="3:3" x14ac:dyDescent="0.25">
      <c r="C4904" s="12"/>
    </row>
    <row r="4905" spans="3:3" x14ac:dyDescent="0.25">
      <c r="C4905" s="12"/>
    </row>
    <row r="4906" spans="3:3" x14ac:dyDescent="0.25">
      <c r="C4906" s="12"/>
    </row>
    <row r="4907" spans="3:3" x14ac:dyDescent="0.25">
      <c r="C4907" s="12"/>
    </row>
    <row r="4908" spans="3:3" x14ac:dyDescent="0.25">
      <c r="C4908" s="12"/>
    </row>
    <row r="4909" spans="3:3" x14ac:dyDescent="0.25">
      <c r="C4909" s="12"/>
    </row>
    <row r="4910" spans="3:3" x14ac:dyDescent="0.25">
      <c r="C4910" s="12"/>
    </row>
    <row r="4911" spans="3:3" x14ac:dyDescent="0.25">
      <c r="C4911" s="12"/>
    </row>
    <row r="4912" spans="3:3" x14ac:dyDescent="0.25">
      <c r="C4912" s="12"/>
    </row>
    <row r="4913" spans="3:3" x14ac:dyDescent="0.25">
      <c r="C4913" s="12"/>
    </row>
    <row r="4914" spans="3:3" x14ac:dyDescent="0.25">
      <c r="C4914" s="12"/>
    </row>
    <row r="4915" spans="3:3" x14ac:dyDescent="0.25">
      <c r="C4915" s="12"/>
    </row>
    <row r="4916" spans="3:3" x14ac:dyDescent="0.25">
      <c r="C4916" s="12"/>
    </row>
    <row r="4917" spans="3:3" x14ac:dyDescent="0.25">
      <c r="C4917" s="12"/>
    </row>
    <row r="4918" spans="3:3" x14ac:dyDescent="0.25">
      <c r="C4918" s="12"/>
    </row>
    <row r="4919" spans="3:3" x14ac:dyDescent="0.25">
      <c r="C4919" s="12"/>
    </row>
    <row r="4920" spans="3:3" x14ac:dyDescent="0.25">
      <c r="C4920" s="12"/>
    </row>
    <row r="4921" spans="3:3" x14ac:dyDescent="0.25">
      <c r="C4921" s="12"/>
    </row>
    <row r="4922" spans="3:3" x14ac:dyDescent="0.25">
      <c r="C4922" s="12"/>
    </row>
    <row r="4923" spans="3:3" x14ac:dyDescent="0.25">
      <c r="C4923" s="12"/>
    </row>
    <row r="4924" spans="3:3" x14ac:dyDescent="0.25">
      <c r="C4924" s="12"/>
    </row>
    <row r="4925" spans="3:3" x14ac:dyDescent="0.25">
      <c r="C4925" s="12"/>
    </row>
    <row r="4926" spans="3:3" x14ac:dyDescent="0.25">
      <c r="C4926" s="12"/>
    </row>
    <row r="4927" spans="3:3" x14ac:dyDescent="0.25">
      <c r="C4927" s="12"/>
    </row>
    <row r="4928" spans="3:3" x14ac:dyDescent="0.25">
      <c r="C4928" s="12"/>
    </row>
    <row r="4929" spans="3:3" x14ac:dyDescent="0.25">
      <c r="C4929" s="12"/>
    </row>
    <row r="4930" spans="3:3" x14ac:dyDescent="0.25">
      <c r="C4930" s="12"/>
    </row>
    <row r="4931" spans="3:3" x14ac:dyDescent="0.25">
      <c r="C4931" s="12"/>
    </row>
    <row r="4932" spans="3:3" x14ac:dyDescent="0.25">
      <c r="C4932" s="12"/>
    </row>
    <row r="4933" spans="3:3" x14ac:dyDescent="0.25">
      <c r="C4933" s="12"/>
    </row>
    <row r="4934" spans="3:3" x14ac:dyDescent="0.25">
      <c r="C4934" s="12"/>
    </row>
    <row r="4935" spans="3:3" x14ac:dyDescent="0.25">
      <c r="C4935" s="12"/>
    </row>
    <row r="4936" spans="3:3" x14ac:dyDescent="0.25">
      <c r="C4936" s="12"/>
    </row>
    <row r="4937" spans="3:3" x14ac:dyDescent="0.25">
      <c r="C4937" s="12"/>
    </row>
    <row r="4938" spans="3:3" x14ac:dyDescent="0.25">
      <c r="C4938" s="12"/>
    </row>
    <row r="4939" spans="3:3" x14ac:dyDescent="0.25">
      <c r="C4939" s="12"/>
    </row>
    <row r="4940" spans="3:3" x14ac:dyDescent="0.25">
      <c r="C4940" s="12"/>
    </row>
    <row r="4941" spans="3:3" x14ac:dyDescent="0.25">
      <c r="C4941" s="12"/>
    </row>
    <row r="4942" spans="3:3" x14ac:dyDescent="0.25">
      <c r="C4942" s="12"/>
    </row>
    <row r="4943" spans="3:3" x14ac:dyDescent="0.25">
      <c r="C4943" s="12"/>
    </row>
    <row r="4944" spans="3:3" x14ac:dyDescent="0.25">
      <c r="C4944" s="12"/>
    </row>
    <row r="4945" spans="3:3" x14ac:dyDescent="0.25">
      <c r="C4945" s="12"/>
    </row>
    <row r="4946" spans="3:3" x14ac:dyDescent="0.25">
      <c r="C4946" s="12"/>
    </row>
    <row r="4947" spans="3:3" x14ac:dyDescent="0.25">
      <c r="C4947" s="12"/>
    </row>
    <row r="4948" spans="3:3" x14ac:dyDescent="0.25">
      <c r="C4948" s="12"/>
    </row>
    <row r="4949" spans="3:3" x14ac:dyDescent="0.25">
      <c r="C4949" s="12"/>
    </row>
    <row r="4950" spans="3:3" x14ac:dyDescent="0.25">
      <c r="C4950" s="12"/>
    </row>
    <row r="4951" spans="3:3" x14ac:dyDescent="0.25">
      <c r="C4951" s="12"/>
    </row>
    <row r="4952" spans="3:3" x14ac:dyDescent="0.25">
      <c r="C4952" s="12"/>
    </row>
    <row r="4953" spans="3:3" x14ac:dyDescent="0.25">
      <c r="C4953" s="12"/>
    </row>
    <row r="4954" spans="3:3" x14ac:dyDescent="0.25">
      <c r="C4954" s="12"/>
    </row>
    <row r="4955" spans="3:3" x14ac:dyDescent="0.25">
      <c r="C4955" s="12"/>
    </row>
    <row r="4956" spans="3:3" x14ac:dyDescent="0.25">
      <c r="C4956" s="12"/>
    </row>
    <row r="4957" spans="3:3" x14ac:dyDescent="0.25">
      <c r="C4957" s="12"/>
    </row>
    <row r="4958" spans="3:3" x14ac:dyDescent="0.25">
      <c r="C4958" s="12"/>
    </row>
    <row r="4959" spans="3:3" x14ac:dyDescent="0.25">
      <c r="C4959" s="12"/>
    </row>
    <row r="4960" spans="3:3" x14ac:dyDescent="0.25">
      <c r="C4960" s="12"/>
    </row>
    <row r="4961" spans="3:3" x14ac:dyDescent="0.25">
      <c r="C4961" s="12"/>
    </row>
    <row r="4962" spans="3:3" x14ac:dyDescent="0.25">
      <c r="C4962" s="12"/>
    </row>
    <row r="4963" spans="3:3" x14ac:dyDescent="0.25">
      <c r="C4963" s="12"/>
    </row>
    <row r="4964" spans="3:3" x14ac:dyDescent="0.25">
      <c r="C4964" s="12"/>
    </row>
    <row r="4965" spans="3:3" x14ac:dyDescent="0.25">
      <c r="C4965" s="12"/>
    </row>
    <row r="4966" spans="3:3" x14ac:dyDescent="0.25">
      <c r="C4966" s="12"/>
    </row>
    <row r="4967" spans="3:3" x14ac:dyDescent="0.25">
      <c r="C4967" s="12"/>
    </row>
    <row r="4968" spans="3:3" x14ac:dyDescent="0.25">
      <c r="C4968" s="12"/>
    </row>
    <row r="4969" spans="3:3" x14ac:dyDescent="0.25">
      <c r="C4969" s="12"/>
    </row>
    <row r="4970" spans="3:3" x14ac:dyDescent="0.25">
      <c r="C4970" s="12"/>
    </row>
    <row r="4971" spans="3:3" x14ac:dyDescent="0.25">
      <c r="C4971" s="12"/>
    </row>
    <row r="4972" spans="3:3" x14ac:dyDescent="0.25">
      <c r="C4972" s="12"/>
    </row>
    <row r="4973" spans="3:3" x14ac:dyDescent="0.25">
      <c r="C4973" s="12"/>
    </row>
    <row r="4974" spans="3:3" x14ac:dyDescent="0.25">
      <c r="C4974" s="12"/>
    </row>
    <row r="4975" spans="3:3" x14ac:dyDescent="0.25">
      <c r="C4975" s="12"/>
    </row>
    <row r="4976" spans="3:3" x14ac:dyDescent="0.25">
      <c r="C4976" s="12"/>
    </row>
    <row r="4977" spans="3:3" x14ac:dyDescent="0.25">
      <c r="C4977" s="12"/>
    </row>
    <row r="4978" spans="3:3" x14ac:dyDescent="0.25">
      <c r="C4978" s="12"/>
    </row>
    <row r="4979" spans="3:3" x14ac:dyDescent="0.25">
      <c r="C4979" s="12"/>
    </row>
    <row r="4980" spans="3:3" x14ac:dyDescent="0.25">
      <c r="C4980" s="12"/>
    </row>
    <row r="4981" spans="3:3" x14ac:dyDescent="0.25">
      <c r="C4981" s="12"/>
    </row>
    <row r="4982" spans="3:3" x14ac:dyDescent="0.25">
      <c r="C4982" s="12"/>
    </row>
    <row r="4983" spans="3:3" x14ac:dyDescent="0.25">
      <c r="C4983" s="12"/>
    </row>
    <row r="4984" spans="3:3" x14ac:dyDescent="0.25">
      <c r="C4984" s="12"/>
    </row>
    <row r="4985" spans="3:3" x14ac:dyDescent="0.25">
      <c r="C4985" s="12"/>
    </row>
    <row r="4986" spans="3:3" x14ac:dyDescent="0.25">
      <c r="C4986" s="12"/>
    </row>
    <row r="4987" spans="3:3" x14ac:dyDescent="0.25">
      <c r="C4987" s="12"/>
    </row>
    <row r="4988" spans="3:3" x14ac:dyDescent="0.25">
      <c r="C4988" s="12"/>
    </row>
    <row r="4989" spans="3:3" x14ac:dyDescent="0.25">
      <c r="C4989" s="12"/>
    </row>
    <row r="4990" spans="3:3" x14ac:dyDescent="0.25">
      <c r="C4990" s="12"/>
    </row>
    <row r="4991" spans="3:3" x14ac:dyDescent="0.25">
      <c r="C4991" s="12"/>
    </row>
    <row r="4992" spans="3:3" x14ac:dyDescent="0.25">
      <c r="C4992" s="12"/>
    </row>
    <row r="4993" spans="3:3" x14ac:dyDescent="0.25">
      <c r="C4993" s="12"/>
    </row>
    <row r="4994" spans="3:3" x14ac:dyDescent="0.25">
      <c r="C4994" s="12"/>
    </row>
    <row r="4995" spans="3:3" x14ac:dyDescent="0.25">
      <c r="C4995" s="12"/>
    </row>
    <row r="4996" spans="3:3" x14ac:dyDescent="0.25">
      <c r="C4996" s="12"/>
    </row>
    <row r="4997" spans="3:3" x14ac:dyDescent="0.25">
      <c r="C4997" s="12"/>
    </row>
    <row r="4998" spans="3:3" x14ac:dyDescent="0.25">
      <c r="C4998" s="12"/>
    </row>
    <row r="4999" spans="3:3" x14ac:dyDescent="0.25">
      <c r="C4999" s="12"/>
    </row>
    <row r="5000" spans="3:3" x14ac:dyDescent="0.25">
      <c r="C5000" s="12"/>
    </row>
    <row r="5001" spans="3:3" x14ac:dyDescent="0.25">
      <c r="C5001" s="12"/>
    </row>
    <row r="5002" spans="3:3" x14ac:dyDescent="0.25">
      <c r="C5002" s="12"/>
    </row>
    <row r="5003" spans="3:3" x14ac:dyDescent="0.25">
      <c r="C5003" s="12"/>
    </row>
    <row r="5004" spans="3:3" x14ac:dyDescent="0.25">
      <c r="C5004" s="12"/>
    </row>
    <row r="5005" spans="3:3" x14ac:dyDescent="0.25">
      <c r="C5005" s="12"/>
    </row>
    <row r="5006" spans="3:3" x14ac:dyDescent="0.25">
      <c r="C5006" s="12"/>
    </row>
    <row r="5007" spans="3:3" x14ac:dyDescent="0.25">
      <c r="C5007" s="12"/>
    </row>
    <row r="5008" spans="3:3" x14ac:dyDescent="0.25">
      <c r="C5008" s="12"/>
    </row>
    <row r="5009" spans="3:3" x14ac:dyDescent="0.25">
      <c r="C5009" s="12"/>
    </row>
    <row r="5010" spans="3:3" x14ac:dyDescent="0.25">
      <c r="C5010" s="12"/>
    </row>
    <row r="5011" spans="3:3" x14ac:dyDescent="0.25">
      <c r="C5011" s="12"/>
    </row>
    <row r="5012" spans="3:3" x14ac:dyDescent="0.25">
      <c r="C5012" s="12"/>
    </row>
    <row r="5013" spans="3:3" x14ac:dyDescent="0.25">
      <c r="C5013" s="12"/>
    </row>
    <row r="5014" spans="3:3" x14ac:dyDescent="0.25">
      <c r="C5014" s="12"/>
    </row>
    <row r="5015" spans="3:3" x14ac:dyDescent="0.25">
      <c r="C5015" s="12"/>
    </row>
    <row r="5016" spans="3:3" x14ac:dyDescent="0.25">
      <c r="C5016" s="12"/>
    </row>
    <row r="5017" spans="3:3" x14ac:dyDescent="0.25">
      <c r="C5017" s="12"/>
    </row>
    <row r="5018" spans="3:3" x14ac:dyDescent="0.25">
      <c r="C5018" s="12"/>
    </row>
    <row r="5019" spans="3:3" x14ac:dyDescent="0.25">
      <c r="C5019" s="12"/>
    </row>
    <row r="5020" spans="3:3" x14ac:dyDescent="0.25">
      <c r="C5020" s="12"/>
    </row>
    <row r="5021" spans="3:3" x14ac:dyDescent="0.25">
      <c r="C5021" s="12"/>
    </row>
    <row r="5022" spans="3:3" x14ac:dyDescent="0.25">
      <c r="C5022" s="12"/>
    </row>
    <row r="5023" spans="3:3" x14ac:dyDescent="0.25">
      <c r="C5023" s="12"/>
    </row>
    <row r="5024" spans="3:3" x14ac:dyDescent="0.25">
      <c r="C5024" s="12"/>
    </row>
    <row r="5025" spans="3:3" x14ac:dyDescent="0.25">
      <c r="C5025" s="12"/>
    </row>
    <row r="5026" spans="3:3" x14ac:dyDescent="0.25">
      <c r="C5026" s="12"/>
    </row>
  </sheetData>
  <autoFilter ref="A1:W5026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8932</v>
      </c>
      <c r="B28" t="s">
        <v>8933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8852</v>
      </c>
      <c r="B31" t="s">
        <v>8853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8852</v>
      </c>
      <c r="B34" t="s">
        <v>8853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8930</v>
      </c>
      <c r="B77" t="s">
        <v>8931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8929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8927</v>
      </c>
      <c r="B86" t="s">
        <v>8928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8891</v>
      </c>
      <c r="B100" t="s">
        <v>8892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8852</v>
      </c>
      <c r="B106" t="s">
        <v>8853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8891</v>
      </c>
      <c r="B113" t="s">
        <v>8892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8885</v>
      </c>
      <c r="B115" t="s">
        <v>8886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8852</v>
      </c>
      <c r="B120" t="s">
        <v>8853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8852</v>
      </c>
      <c r="B122" t="s">
        <v>8853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8925</v>
      </c>
      <c r="B130" t="s">
        <v>8926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8887</v>
      </c>
      <c r="B150" t="s">
        <v>8888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8909</v>
      </c>
      <c r="B154" t="s">
        <v>8910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8907</v>
      </c>
      <c r="B183" t="s">
        <v>8908</v>
      </c>
    </row>
    <row r="184" spans="1:2" x14ac:dyDescent="0.25">
      <c r="A184" s="20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8852</v>
      </c>
      <c r="B208" t="s">
        <v>8853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8822</v>
      </c>
      <c r="B225" t="s">
        <v>8823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8885</v>
      </c>
      <c r="B243" t="s">
        <v>8886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8905</v>
      </c>
      <c r="B245" t="s">
        <v>8906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8903</v>
      </c>
      <c r="B249" t="s">
        <v>8904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8901</v>
      </c>
      <c r="B262" t="s">
        <v>8902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0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8899</v>
      </c>
      <c r="B315" t="s">
        <v>8900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8897</v>
      </c>
      <c r="B325" t="s">
        <v>8898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0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8895</v>
      </c>
      <c r="B359" t="s">
        <v>8896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8893</v>
      </c>
      <c r="B396" t="s">
        <v>8894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8891</v>
      </c>
      <c r="B411" t="s">
        <v>8892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8889</v>
      </c>
      <c r="B418" t="s">
        <v>8890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8887</v>
      </c>
      <c r="B435" t="s">
        <v>8888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0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8885</v>
      </c>
      <c r="B505" t="s">
        <v>8886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8876</v>
      </c>
      <c r="B523" t="s">
        <v>8877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8874</v>
      </c>
      <c r="B537" t="s">
        <v>8875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8852</v>
      </c>
      <c r="B623" t="s">
        <v>8853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8860</v>
      </c>
      <c r="B626" t="s">
        <v>8861</v>
      </c>
    </row>
    <row r="627" spans="1:2" x14ac:dyDescent="0.25">
      <c r="A627" t="s">
        <v>8860</v>
      </c>
      <c r="B627" t="s">
        <v>8861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8858</v>
      </c>
      <c r="B631" t="s">
        <v>8859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8856</v>
      </c>
      <c r="B637" t="s">
        <v>8857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8854</v>
      </c>
      <c r="B643" t="s">
        <v>8855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8852</v>
      </c>
      <c r="B645" t="s">
        <v>8853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8854</v>
      </c>
      <c r="B647" t="s">
        <v>8855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8852</v>
      </c>
      <c r="B656" t="s">
        <v>8853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0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8826</v>
      </c>
      <c r="B701" t="s">
        <v>8827</v>
      </c>
    </row>
    <row r="702" spans="1:2" x14ac:dyDescent="0.25">
      <c r="A702" t="s">
        <v>726</v>
      </c>
      <c r="B702" t="s">
        <v>727</v>
      </c>
    </row>
    <row r="703" spans="1:2" x14ac:dyDescent="0.25">
      <c r="A703" s="20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8824</v>
      </c>
      <c r="B705" t="s">
        <v>8825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0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0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8822</v>
      </c>
      <c r="B841" t="s">
        <v>8823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8820</v>
      </c>
      <c r="B856" t="s">
        <v>8821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8818</v>
      </c>
      <c r="B880" t="s">
        <v>8819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8816</v>
      </c>
      <c r="B904" t="s">
        <v>8817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8814</v>
      </c>
      <c r="B1025" t="s">
        <v>8815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8812</v>
      </c>
      <c r="B1028" t="s">
        <v>8813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8810</v>
      </c>
      <c r="B1068" t="s">
        <v>8811</v>
      </c>
    </row>
    <row r="1069" spans="1:2" x14ac:dyDescent="0.25">
      <c r="A1069" t="s">
        <v>8808</v>
      </c>
      <c r="B1069" t="s">
        <v>8809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8806</v>
      </c>
      <c r="B1090" t="s">
        <v>8807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8804</v>
      </c>
      <c r="B1188" t="s">
        <v>8805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0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8801</v>
      </c>
      <c r="B1298" t="s">
        <v>8802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0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0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8799</v>
      </c>
      <c r="B1326" t="s">
        <v>8800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0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0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0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0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0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0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0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0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0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0" t="s">
        <v>1045</v>
      </c>
      <c r="B2710" t="s">
        <v>1046</v>
      </c>
    </row>
    <row r="2711" spans="1:2" x14ac:dyDescent="0.25">
      <c r="A2711" s="20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0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0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0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0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0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0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theme="4"/>
  </sheetPr>
  <dimension ref="A1:XFD23"/>
  <sheetViews>
    <sheetView showGridLines="0" zoomScaleNormal="100" workbookViewId="0">
      <selection activeCell="D2" sqref="D2"/>
    </sheetView>
  </sheetViews>
  <sheetFormatPr baseColWidth="10" defaultColWidth="11.42578125" defaultRowHeight="15" x14ac:dyDescent="0.25"/>
  <cols>
    <col min="1" max="1" width="17.5703125" customWidth="1"/>
    <col min="2" max="2" width="15.140625" customWidth="1"/>
    <col min="3" max="3" width="3.85546875" customWidth="1"/>
    <col min="4" max="4" width="25.85546875" customWidth="1"/>
    <col min="5" max="5" width="7.85546875" customWidth="1"/>
    <col min="16384" max="16384" width="11.42578125" style="192"/>
  </cols>
  <sheetData>
    <row r="1" spans="2:9 16383:16384" ht="79.5" customHeight="1" thickBot="1" x14ac:dyDescent="0.3"/>
    <row r="2" spans="2:9 16383:16384" ht="16.5" customHeight="1" x14ac:dyDescent="0.25">
      <c r="B2" s="65" t="s">
        <v>17</v>
      </c>
      <c r="D2" s="6" t="s">
        <v>8329</v>
      </c>
      <c r="XFC2" s="131" t="s">
        <v>7944</v>
      </c>
      <c r="XFD2" s="192" t="s">
        <v>7706</v>
      </c>
    </row>
    <row r="3" spans="2:9 16383:16384" x14ac:dyDescent="0.25">
      <c r="B3" s="65" t="s">
        <v>2</v>
      </c>
      <c r="D3" s="195">
        <v>45645</v>
      </c>
      <c r="E3" s="135" t="s">
        <v>10298</v>
      </c>
      <c r="G3" s="171" t="str">
        <f>VLOOKUP(D2,XFC2:XFD14,2,FALSE)</f>
        <v>12</v>
      </c>
      <c r="H3" s="172" t="s">
        <v>10224</v>
      </c>
      <c r="I3" s="171" t="str">
        <f>CONCATENATE(E3,"/",G3,"/",H3)</f>
        <v>05/12/2024</v>
      </c>
      <c r="XFC3" s="131" t="s">
        <v>7981</v>
      </c>
      <c r="XFD3" s="192" t="s">
        <v>10225</v>
      </c>
    </row>
    <row r="4" spans="2:9 16383:16384" hidden="1" x14ac:dyDescent="0.25">
      <c r="B4" s="65" t="s">
        <v>3</v>
      </c>
      <c r="D4" s="71" t="s">
        <v>1</v>
      </c>
      <c r="XFC4" s="131" t="s">
        <v>8153</v>
      </c>
      <c r="XFD4" s="192" t="s">
        <v>0</v>
      </c>
    </row>
    <row r="5" spans="2:9 16383:16384" ht="14.25" hidden="1" customHeight="1" x14ac:dyDescent="0.25">
      <c r="B5" s="66" t="s">
        <v>4</v>
      </c>
      <c r="D5" s="71" t="s">
        <v>10271</v>
      </c>
      <c r="XFC5" s="131" t="s">
        <v>8265</v>
      </c>
      <c r="XFD5" s="192" t="s">
        <v>10297</v>
      </c>
    </row>
    <row r="6" spans="2:9 16383:16384" ht="14.25" hidden="1" customHeight="1" x14ac:dyDescent="0.25">
      <c r="B6" s="67" t="s">
        <v>69</v>
      </c>
      <c r="D6" s="72" t="s">
        <v>10305</v>
      </c>
      <c r="XFC6" s="131" t="s">
        <v>8322</v>
      </c>
      <c r="XFD6" s="192" t="s">
        <v>10298</v>
      </c>
    </row>
    <row r="7" spans="2:9 16383:16384" ht="14.25" hidden="1" customHeight="1" x14ac:dyDescent="0.25">
      <c r="B7" s="67" t="s">
        <v>68</v>
      </c>
      <c r="D7" s="72" t="s">
        <v>10306</v>
      </c>
      <c r="XFC7" s="131" t="s">
        <v>8323</v>
      </c>
      <c r="XFD7" s="192" t="s">
        <v>10244</v>
      </c>
    </row>
    <row r="8" spans="2:9 16383:16384" ht="14.25" customHeight="1" x14ac:dyDescent="0.25">
      <c r="B8" s="67" t="s">
        <v>67</v>
      </c>
      <c r="D8" s="49"/>
      <c r="E8" s="170">
        <f t="array" ref="E8">INDEX(Tabla3[CORRELTIVO],MATCH(FALSE,ISBLANK(Tabla3[CORRELTIVO]),0))</f>
        <v>1904</v>
      </c>
      <c r="XFC8" s="131" t="s">
        <v>8324</v>
      </c>
      <c r="XFD8" s="192" t="s">
        <v>10299</v>
      </c>
    </row>
    <row r="9" spans="2:9 16383:16384" ht="14.25" hidden="1" customHeight="1" x14ac:dyDescent="0.25">
      <c r="B9" s="65" t="s">
        <v>66</v>
      </c>
      <c r="D9" s="7">
        <f>+D8</f>
        <v>0</v>
      </c>
      <c r="XFC9" s="131" t="s">
        <v>8325</v>
      </c>
      <c r="XFD9" s="192" t="s">
        <v>10300</v>
      </c>
    </row>
    <row r="10" spans="2:9 16383:16384" ht="14.25" hidden="1" customHeight="1" x14ac:dyDescent="0.25">
      <c r="B10" s="65" t="s">
        <v>67</v>
      </c>
      <c r="D10" s="11">
        <f>+D9</f>
        <v>0</v>
      </c>
      <c r="XFC10" s="131" t="s">
        <v>8326</v>
      </c>
      <c r="XFD10" s="192" t="s">
        <v>10301</v>
      </c>
    </row>
    <row r="11" spans="2:9 16383:16384" ht="14.25" hidden="1" customHeight="1" x14ac:dyDescent="0.25">
      <c r="B11" s="65" t="s">
        <v>66</v>
      </c>
      <c r="D11" s="9">
        <f>+D10</f>
        <v>0</v>
      </c>
      <c r="XFC11" s="131" t="s">
        <v>8327</v>
      </c>
      <c r="XFD11" s="192" t="s">
        <v>10302</v>
      </c>
    </row>
    <row r="12" spans="2:9 16383:16384" ht="14.25" hidden="1" customHeight="1" x14ac:dyDescent="0.25">
      <c r="B12" s="65" t="s">
        <v>65</v>
      </c>
      <c r="D12" s="9">
        <v>0</v>
      </c>
      <c r="XFC12" s="131" t="s">
        <v>8328</v>
      </c>
      <c r="XFD12" s="192" t="s">
        <v>10271</v>
      </c>
    </row>
    <row r="13" spans="2:9 16383:16384" ht="14.25" hidden="1" customHeight="1" x14ac:dyDescent="0.25">
      <c r="B13" s="65" t="s">
        <v>64</v>
      </c>
      <c r="D13" s="5">
        <v>0</v>
      </c>
      <c r="XFC13" s="131" t="s">
        <v>8329</v>
      </c>
      <c r="XFD13" s="192" t="s">
        <v>8048</v>
      </c>
    </row>
    <row r="14" spans="2:9 16383:16384" ht="14.25" hidden="1" customHeight="1" x14ac:dyDescent="0.25">
      <c r="B14" s="65" t="s">
        <v>63</v>
      </c>
      <c r="D14" s="8">
        <v>0</v>
      </c>
      <c r="XFC14" s="131"/>
    </row>
    <row r="15" spans="2:9 16383:16384" ht="14.25" hidden="1" customHeight="1" x14ac:dyDescent="0.25">
      <c r="B15" s="65" t="s">
        <v>62</v>
      </c>
      <c r="D15" s="8">
        <v>0</v>
      </c>
      <c r="XFC15" s="131"/>
    </row>
    <row r="16" spans="2:9 16383:16384" ht="14.25" hidden="1" customHeight="1" x14ac:dyDescent="0.25">
      <c r="B16" s="65" t="s">
        <v>61</v>
      </c>
      <c r="D16" s="68">
        <v>0</v>
      </c>
      <c r="XFC16" s="131"/>
    </row>
    <row r="17" spans="2:9" hidden="1" x14ac:dyDescent="0.25">
      <c r="B17" s="65" t="s">
        <v>60</v>
      </c>
      <c r="D17" s="69">
        <v>0</v>
      </c>
    </row>
    <row r="18" spans="2:9" hidden="1" x14ac:dyDescent="0.25">
      <c r="B18" s="65" t="s">
        <v>59</v>
      </c>
      <c r="D18" s="69">
        <v>0</v>
      </c>
    </row>
    <row r="19" spans="2:9" x14ac:dyDescent="0.25">
      <c r="B19" s="65" t="s">
        <v>58</v>
      </c>
      <c r="D19" s="193">
        <v>0</v>
      </c>
    </row>
    <row r="20" spans="2:9" x14ac:dyDescent="0.25">
      <c r="B20" s="65" t="s">
        <v>57</v>
      </c>
      <c r="D20" s="69">
        <v>0</v>
      </c>
    </row>
    <row r="21" spans="2:9" x14ac:dyDescent="0.25">
      <c r="B21" s="65" t="s">
        <v>56</v>
      </c>
      <c r="D21" s="69">
        <v>0</v>
      </c>
    </row>
    <row r="22" spans="2:9" x14ac:dyDescent="0.25">
      <c r="B22" s="65" t="s">
        <v>19</v>
      </c>
      <c r="D22" s="69">
        <f>SUM(D13:D21)</f>
        <v>0</v>
      </c>
      <c r="I22" s="1"/>
    </row>
    <row r="23" spans="2:9" ht="15.75" thickBot="1" x14ac:dyDescent="0.3">
      <c r="B23" s="65" t="s">
        <v>18</v>
      </c>
      <c r="D23" s="10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$XFC$2:$XFC$13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5" tint="-0.249977111117893"/>
  </sheetPr>
  <dimension ref="A2:X783"/>
  <sheetViews>
    <sheetView topLeftCell="I36" workbookViewId="0">
      <selection activeCell="B3" sqref="B3:V59"/>
    </sheetView>
  </sheetViews>
  <sheetFormatPr baseColWidth="10" defaultColWidth="11.42578125" defaultRowHeight="15" x14ac:dyDescent="0.25"/>
  <cols>
    <col min="2" max="2" width="11.42578125" style="12"/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s="1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8329</v>
      </c>
      <c r="B3" s="12">
        <v>45645</v>
      </c>
      <c r="C3" t="s">
        <v>1</v>
      </c>
      <c r="D3" t="s">
        <v>10271</v>
      </c>
      <c r="E3" t="s">
        <v>10305</v>
      </c>
      <c r="F3" t="s">
        <v>10306</v>
      </c>
      <c r="G3">
        <v>1904</v>
      </c>
      <c r="H3">
        <v>1904</v>
      </c>
      <c r="I3">
        <v>1904</v>
      </c>
      <c r="J3">
        <v>1904</v>
      </c>
      <c r="K3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85</v>
      </c>
      <c r="S3" s="2">
        <v>0</v>
      </c>
      <c r="T3" s="2">
        <v>0</v>
      </c>
      <c r="U3" s="2">
        <v>85</v>
      </c>
      <c r="V3" t="s">
        <v>55</v>
      </c>
    </row>
    <row r="4" spans="1:22" x14ac:dyDescent="0.25">
      <c r="A4" t="s">
        <v>8329</v>
      </c>
      <c r="B4" s="12">
        <v>45645</v>
      </c>
      <c r="C4" t="s">
        <v>1</v>
      </c>
      <c r="D4" t="s">
        <v>10271</v>
      </c>
      <c r="E4" t="s">
        <v>10305</v>
      </c>
      <c r="F4" t="s">
        <v>10306</v>
      </c>
      <c r="G4">
        <v>1903</v>
      </c>
      <c r="H4">
        <v>1903</v>
      </c>
      <c r="I4">
        <v>1903</v>
      </c>
      <c r="J4">
        <v>1903</v>
      </c>
      <c r="K4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85</v>
      </c>
      <c r="S4" s="2">
        <v>0</v>
      </c>
      <c r="T4" s="2">
        <v>0</v>
      </c>
      <c r="U4" s="2">
        <v>85</v>
      </c>
      <c r="V4" t="s">
        <v>55</v>
      </c>
    </row>
    <row r="5" spans="1:22" x14ac:dyDescent="0.25">
      <c r="A5" t="s">
        <v>8329</v>
      </c>
      <c r="B5" s="12">
        <v>45645</v>
      </c>
      <c r="C5" t="s">
        <v>1</v>
      </c>
      <c r="D5" t="s">
        <v>10271</v>
      </c>
      <c r="E5" t="s">
        <v>10305</v>
      </c>
      <c r="F5" t="s">
        <v>10306</v>
      </c>
      <c r="G5">
        <v>1897</v>
      </c>
      <c r="H5">
        <v>1897</v>
      </c>
      <c r="I5">
        <v>1897</v>
      </c>
      <c r="J5">
        <v>1897</v>
      </c>
      <c r="K5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90</v>
      </c>
      <c r="S5" s="2">
        <v>0</v>
      </c>
      <c r="T5" s="2">
        <v>0</v>
      </c>
      <c r="U5" s="2">
        <v>90</v>
      </c>
      <c r="V5" t="s">
        <v>55</v>
      </c>
    </row>
    <row r="6" spans="1:22" x14ac:dyDescent="0.25">
      <c r="A6" t="s">
        <v>8329</v>
      </c>
      <c r="B6" s="12">
        <v>45645</v>
      </c>
      <c r="C6" t="s">
        <v>1</v>
      </c>
      <c r="D6" t="s">
        <v>10271</v>
      </c>
      <c r="E6" t="s">
        <v>10305</v>
      </c>
      <c r="F6" t="s">
        <v>10306</v>
      </c>
      <c r="G6">
        <v>1896</v>
      </c>
      <c r="H6">
        <v>1896</v>
      </c>
      <c r="I6">
        <v>1896</v>
      </c>
      <c r="J6">
        <v>1896</v>
      </c>
      <c r="K6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90</v>
      </c>
      <c r="S6" s="2">
        <v>0</v>
      </c>
      <c r="T6" s="2">
        <v>0</v>
      </c>
      <c r="U6" s="2">
        <v>90</v>
      </c>
      <c r="V6" t="s">
        <v>55</v>
      </c>
    </row>
    <row r="7" spans="1:22" x14ac:dyDescent="0.25">
      <c r="A7" t="s">
        <v>8329</v>
      </c>
      <c r="B7" s="12">
        <v>45645</v>
      </c>
      <c r="C7" t="s">
        <v>1</v>
      </c>
      <c r="D7" t="s">
        <v>10271</v>
      </c>
      <c r="E7" t="s">
        <v>10305</v>
      </c>
      <c r="F7" t="s">
        <v>10306</v>
      </c>
      <c r="G7">
        <v>1895</v>
      </c>
      <c r="H7">
        <v>1895</v>
      </c>
      <c r="I7">
        <v>1895</v>
      </c>
      <c r="J7">
        <v>1895</v>
      </c>
      <c r="K7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90</v>
      </c>
      <c r="S7" s="2">
        <v>0</v>
      </c>
      <c r="T7" s="2">
        <v>0</v>
      </c>
      <c r="U7" s="2">
        <v>90</v>
      </c>
      <c r="V7" t="s">
        <v>55</v>
      </c>
    </row>
    <row r="8" spans="1:22" x14ac:dyDescent="0.25">
      <c r="A8" t="s">
        <v>8329</v>
      </c>
      <c r="B8" s="12">
        <v>45645</v>
      </c>
      <c r="C8" t="s">
        <v>1</v>
      </c>
      <c r="D8" t="s">
        <v>10271</v>
      </c>
      <c r="E8" t="s">
        <v>10305</v>
      </c>
      <c r="F8" t="s">
        <v>10306</v>
      </c>
      <c r="G8">
        <v>1894</v>
      </c>
      <c r="H8">
        <v>1894</v>
      </c>
      <c r="I8">
        <v>1894</v>
      </c>
      <c r="J8">
        <v>1894</v>
      </c>
      <c r="K8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90</v>
      </c>
      <c r="S8" s="2">
        <v>0</v>
      </c>
      <c r="T8" s="2">
        <v>0</v>
      </c>
      <c r="U8" s="2">
        <v>90</v>
      </c>
      <c r="V8" t="s">
        <v>55</v>
      </c>
    </row>
    <row r="9" spans="1:22" x14ac:dyDescent="0.25">
      <c r="A9" t="s">
        <v>8329</v>
      </c>
      <c r="B9" s="12">
        <v>45645</v>
      </c>
      <c r="C9" t="s">
        <v>1</v>
      </c>
      <c r="D9" t="s">
        <v>10271</v>
      </c>
      <c r="E9" t="s">
        <v>10305</v>
      </c>
      <c r="F9" t="s">
        <v>10306</v>
      </c>
      <c r="G9">
        <v>1893</v>
      </c>
      <c r="H9">
        <v>1893</v>
      </c>
      <c r="I9">
        <v>1893</v>
      </c>
      <c r="J9">
        <v>1893</v>
      </c>
      <c r="K9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90</v>
      </c>
      <c r="S9" s="2">
        <v>0</v>
      </c>
      <c r="T9" s="2">
        <v>0</v>
      </c>
      <c r="U9" s="2">
        <v>90</v>
      </c>
      <c r="V9" t="s">
        <v>55</v>
      </c>
    </row>
    <row r="10" spans="1:22" x14ac:dyDescent="0.25">
      <c r="A10" t="s">
        <v>8329</v>
      </c>
      <c r="B10" s="12">
        <v>45645</v>
      </c>
      <c r="C10" t="s">
        <v>1</v>
      </c>
      <c r="D10" t="s">
        <v>10271</v>
      </c>
      <c r="E10" t="s">
        <v>10305</v>
      </c>
      <c r="F10" t="s">
        <v>10306</v>
      </c>
      <c r="G10">
        <v>1892</v>
      </c>
      <c r="H10">
        <v>1892</v>
      </c>
      <c r="I10">
        <v>1892</v>
      </c>
      <c r="J10">
        <v>1892</v>
      </c>
      <c r="K10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90</v>
      </c>
      <c r="S10" s="2">
        <v>0</v>
      </c>
      <c r="T10" s="2">
        <v>0</v>
      </c>
      <c r="U10" s="2">
        <v>90</v>
      </c>
      <c r="V10" t="s">
        <v>55</v>
      </c>
    </row>
    <row r="11" spans="1:22" x14ac:dyDescent="0.25">
      <c r="A11" t="s">
        <v>8329</v>
      </c>
      <c r="B11" s="12">
        <v>45645</v>
      </c>
      <c r="C11" t="s">
        <v>1</v>
      </c>
      <c r="D11" t="s">
        <v>10271</v>
      </c>
      <c r="E11" t="s">
        <v>10305</v>
      </c>
      <c r="F11" t="s">
        <v>10306</v>
      </c>
      <c r="G11">
        <v>1891</v>
      </c>
      <c r="H11">
        <v>1891</v>
      </c>
      <c r="I11">
        <v>1891</v>
      </c>
      <c r="J11">
        <v>1891</v>
      </c>
      <c r="K11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90</v>
      </c>
      <c r="S11" s="2">
        <v>0</v>
      </c>
      <c r="T11" s="2">
        <v>0</v>
      </c>
      <c r="U11" s="2">
        <v>90</v>
      </c>
      <c r="V11" t="s">
        <v>55</v>
      </c>
    </row>
    <row r="12" spans="1:22" x14ac:dyDescent="0.25">
      <c r="A12" t="s">
        <v>8329</v>
      </c>
      <c r="B12" s="12">
        <v>45645</v>
      </c>
      <c r="C12" t="s">
        <v>1</v>
      </c>
      <c r="D12" t="s">
        <v>10271</v>
      </c>
      <c r="E12" t="s">
        <v>10305</v>
      </c>
      <c r="F12" t="s">
        <v>10306</v>
      </c>
      <c r="G12">
        <v>1890</v>
      </c>
      <c r="H12">
        <v>1890</v>
      </c>
      <c r="I12">
        <v>1890</v>
      </c>
      <c r="J12">
        <v>1890</v>
      </c>
      <c r="K1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90</v>
      </c>
      <c r="S12" s="2">
        <v>0</v>
      </c>
      <c r="T12" s="2">
        <v>0</v>
      </c>
      <c r="U12" s="2">
        <v>90</v>
      </c>
      <c r="V12" t="s">
        <v>55</v>
      </c>
    </row>
    <row r="13" spans="1:22" x14ac:dyDescent="0.25">
      <c r="A13" t="s">
        <v>8329</v>
      </c>
      <c r="B13" s="12">
        <v>45645</v>
      </c>
      <c r="C13" t="s">
        <v>1</v>
      </c>
      <c r="D13" t="s">
        <v>10271</v>
      </c>
      <c r="E13" t="s">
        <v>10305</v>
      </c>
      <c r="F13" t="s">
        <v>10306</v>
      </c>
      <c r="G13">
        <v>1889</v>
      </c>
      <c r="H13">
        <v>1889</v>
      </c>
      <c r="I13">
        <v>1889</v>
      </c>
      <c r="J13">
        <v>1889</v>
      </c>
      <c r="K13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90</v>
      </c>
      <c r="S13" s="2">
        <v>0</v>
      </c>
      <c r="T13" s="2">
        <v>0</v>
      </c>
      <c r="U13" s="2">
        <v>90</v>
      </c>
      <c r="V13" t="s">
        <v>55</v>
      </c>
    </row>
    <row r="14" spans="1:22" x14ac:dyDescent="0.25">
      <c r="A14" t="s">
        <v>8329</v>
      </c>
      <c r="B14" s="12">
        <v>45645</v>
      </c>
      <c r="C14" t="s">
        <v>1</v>
      </c>
      <c r="D14" t="s">
        <v>10271</v>
      </c>
      <c r="E14" t="s">
        <v>10305</v>
      </c>
      <c r="F14" t="s">
        <v>10306</v>
      </c>
      <c r="G14">
        <v>1888</v>
      </c>
      <c r="H14">
        <v>1888</v>
      </c>
      <c r="I14">
        <v>1888</v>
      </c>
      <c r="J14">
        <v>1888</v>
      </c>
      <c r="K14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90</v>
      </c>
      <c r="S14" s="2">
        <v>0</v>
      </c>
      <c r="T14" s="2">
        <v>0</v>
      </c>
      <c r="U14" s="2">
        <v>90</v>
      </c>
      <c r="V14" t="s">
        <v>55</v>
      </c>
    </row>
    <row r="15" spans="1:22" x14ac:dyDescent="0.25">
      <c r="A15" t="s">
        <v>8329</v>
      </c>
      <c r="B15" s="12">
        <v>45645</v>
      </c>
      <c r="C15" t="s">
        <v>1</v>
      </c>
      <c r="D15" t="s">
        <v>10271</v>
      </c>
      <c r="E15" t="s">
        <v>10305</v>
      </c>
      <c r="F15" t="s">
        <v>10306</v>
      </c>
      <c r="G15">
        <v>1887</v>
      </c>
      <c r="H15">
        <v>1887</v>
      </c>
      <c r="I15">
        <v>1887</v>
      </c>
      <c r="J15">
        <v>1887</v>
      </c>
      <c r="K15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105</v>
      </c>
      <c r="S15" s="2">
        <v>0</v>
      </c>
      <c r="T15" s="2">
        <v>0</v>
      </c>
      <c r="U15" s="2">
        <v>105</v>
      </c>
      <c r="V15" t="s">
        <v>55</v>
      </c>
    </row>
    <row r="16" spans="1:22" x14ac:dyDescent="0.25">
      <c r="A16" t="s">
        <v>8329</v>
      </c>
      <c r="B16" s="12">
        <v>45645</v>
      </c>
      <c r="C16" t="s">
        <v>1</v>
      </c>
      <c r="D16" t="s">
        <v>10271</v>
      </c>
      <c r="E16" t="s">
        <v>10305</v>
      </c>
      <c r="F16" t="s">
        <v>10306</v>
      </c>
      <c r="G16">
        <v>1886</v>
      </c>
      <c r="H16">
        <v>1886</v>
      </c>
      <c r="I16">
        <v>1886</v>
      </c>
      <c r="J16">
        <v>1886</v>
      </c>
      <c r="K16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90</v>
      </c>
      <c r="S16" s="2">
        <v>0</v>
      </c>
      <c r="T16" s="2">
        <v>0</v>
      </c>
      <c r="U16" s="2">
        <v>90</v>
      </c>
      <c r="V16" t="s">
        <v>55</v>
      </c>
    </row>
    <row r="17" spans="1:22" x14ac:dyDescent="0.25">
      <c r="A17" t="s">
        <v>8329</v>
      </c>
      <c r="B17" s="12">
        <v>45645</v>
      </c>
      <c r="C17" t="s">
        <v>1</v>
      </c>
      <c r="D17" t="s">
        <v>10271</v>
      </c>
      <c r="E17" t="s">
        <v>10305</v>
      </c>
      <c r="F17" t="s">
        <v>10306</v>
      </c>
      <c r="G17">
        <v>1885</v>
      </c>
      <c r="H17">
        <v>1885</v>
      </c>
      <c r="I17">
        <v>1885</v>
      </c>
      <c r="J17">
        <v>1885</v>
      </c>
      <c r="K17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90</v>
      </c>
      <c r="S17" s="2">
        <v>0</v>
      </c>
      <c r="T17" s="2">
        <v>0</v>
      </c>
      <c r="U17" s="2">
        <v>90</v>
      </c>
      <c r="V17" t="s">
        <v>55</v>
      </c>
    </row>
    <row r="18" spans="1:22" x14ac:dyDescent="0.25">
      <c r="A18" t="s">
        <v>8329</v>
      </c>
      <c r="B18" s="12">
        <v>45645</v>
      </c>
      <c r="C18" t="s">
        <v>1</v>
      </c>
      <c r="D18" t="s">
        <v>10271</v>
      </c>
      <c r="E18" t="s">
        <v>10305</v>
      </c>
      <c r="F18" t="s">
        <v>10306</v>
      </c>
      <c r="G18">
        <v>1884</v>
      </c>
      <c r="H18">
        <v>1884</v>
      </c>
      <c r="I18">
        <v>1884</v>
      </c>
      <c r="J18">
        <v>1884</v>
      </c>
      <c r="K18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90</v>
      </c>
      <c r="S18" s="2">
        <v>0</v>
      </c>
      <c r="T18" s="2">
        <v>0</v>
      </c>
      <c r="U18" s="2">
        <v>90</v>
      </c>
      <c r="V18" t="s">
        <v>55</v>
      </c>
    </row>
    <row r="19" spans="1:22" x14ac:dyDescent="0.25">
      <c r="A19" t="s">
        <v>8329</v>
      </c>
      <c r="B19" s="12">
        <v>45645</v>
      </c>
      <c r="C19" t="s">
        <v>1</v>
      </c>
      <c r="D19" t="s">
        <v>10271</v>
      </c>
      <c r="E19" t="s">
        <v>10305</v>
      </c>
      <c r="F19" t="s">
        <v>10306</v>
      </c>
      <c r="G19">
        <v>1883</v>
      </c>
      <c r="H19">
        <v>1883</v>
      </c>
      <c r="I19">
        <v>1883</v>
      </c>
      <c r="J19">
        <v>1883</v>
      </c>
      <c r="K19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90</v>
      </c>
      <c r="S19" s="2">
        <v>0</v>
      </c>
      <c r="T19" s="2">
        <v>0</v>
      </c>
      <c r="U19" s="2">
        <v>90</v>
      </c>
      <c r="V19" t="s">
        <v>55</v>
      </c>
    </row>
    <row r="20" spans="1:22" x14ac:dyDescent="0.25">
      <c r="A20" t="s">
        <v>8329</v>
      </c>
      <c r="B20" s="12">
        <v>45645</v>
      </c>
      <c r="C20" t="s">
        <v>1</v>
      </c>
      <c r="D20" t="s">
        <v>10271</v>
      </c>
      <c r="E20" t="s">
        <v>10305</v>
      </c>
      <c r="F20" t="s">
        <v>10306</v>
      </c>
      <c r="G20">
        <v>1882</v>
      </c>
      <c r="H20">
        <v>1882</v>
      </c>
      <c r="I20">
        <v>1882</v>
      </c>
      <c r="J20">
        <v>1882</v>
      </c>
      <c r="K20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90</v>
      </c>
      <c r="S20" s="2">
        <v>0</v>
      </c>
      <c r="T20" s="2">
        <v>0</v>
      </c>
      <c r="U20" s="2">
        <v>90</v>
      </c>
      <c r="V20" t="s">
        <v>55</v>
      </c>
    </row>
    <row r="21" spans="1:22" x14ac:dyDescent="0.25">
      <c r="A21" t="s">
        <v>8329</v>
      </c>
      <c r="B21" s="12">
        <v>45645</v>
      </c>
      <c r="C21" t="s">
        <v>1</v>
      </c>
      <c r="D21" t="s">
        <v>10271</v>
      </c>
      <c r="E21" t="s">
        <v>10305</v>
      </c>
      <c r="F21" t="s">
        <v>10306</v>
      </c>
      <c r="G21">
        <v>1881</v>
      </c>
      <c r="H21">
        <v>1881</v>
      </c>
      <c r="I21">
        <v>1881</v>
      </c>
      <c r="J21">
        <v>1881</v>
      </c>
      <c r="K21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90</v>
      </c>
      <c r="S21" s="2">
        <v>0</v>
      </c>
      <c r="T21" s="2">
        <v>0</v>
      </c>
      <c r="U21" s="2">
        <v>90</v>
      </c>
      <c r="V21" t="s">
        <v>55</v>
      </c>
    </row>
    <row r="22" spans="1:22" x14ac:dyDescent="0.25">
      <c r="A22" t="s">
        <v>8329</v>
      </c>
      <c r="B22" s="12">
        <v>45645</v>
      </c>
      <c r="C22" t="s">
        <v>1</v>
      </c>
      <c r="D22" t="s">
        <v>10271</v>
      </c>
      <c r="E22" t="s">
        <v>10305</v>
      </c>
      <c r="F22" t="s">
        <v>10306</v>
      </c>
      <c r="G22">
        <v>1880</v>
      </c>
      <c r="H22">
        <v>1880</v>
      </c>
      <c r="I22">
        <v>1880</v>
      </c>
      <c r="J22">
        <v>1880</v>
      </c>
      <c r="K2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90</v>
      </c>
      <c r="S22" s="2">
        <v>0</v>
      </c>
      <c r="T22" s="2">
        <v>0</v>
      </c>
      <c r="U22" s="2">
        <v>90</v>
      </c>
      <c r="V22" t="s">
        <v>55</v>
      </c>
    </row>
    <row r="23" spans="1:22" x14ac:dyDescent="0.25">
      <c r="A23" t="s">
        <v>8329</v>
      </c>
      <c r="B23" s="12">
        <v>45645</v>
      </c>
      <c r="C23" t="s">
        <v>1</v>
      </c>
      <c r="D23" t="s">
        <v>10271</v>
      </c>
      <c r="E23" t="s">
        <v>10305</v>
      </c>
      <c r="F23" t="s">
        <v>10306</v>
      </c>
      <c r="G23">
        <v>1879</v>
      </c>
      <c r="H23">
        <v>1879</v>
      </c>
      <c r="I23">
        <v>1879</v>
      </c>
      <c r="J23">
        <v>1879</v>
      </c>
      <c r="K23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90</v>
      </c>
      <c r="S23" s="2">
        <v>0</v>
      </c>
      <c r="T23" s="2">
        <v>0</v>
      </c>
      <c r="U23" s="2">
        <v>90</v>
      </c>
      <c r="V23" t="s">
        <v>55</v>
      </c>
    </row>
    <row r="24" spans="1:22" x14ac:dyDescent="0.25">
      <c r="A24" t="s">
        <v>8329</v>
      </c>
      <c r="B24" s="12">
        <v>45645</v>
      </c>
      <c r="C24" t="s">
        <v>1</v>
      </c>
      <c r="D24" t="s">
        <v>10271</v>
      </c>
      <c r="E24" t="s">
        <v>10305</v>
      </c>
      <c r="F24" t="s">
        <v>10306</v>
      </c>
      <c r="G24">
        <v>1878</v>
      </c>
      <c r="H24">
        <v>1878</v>
      </c>
      <c r="I24">
        <v>1878</v>
      </c>
      <c r="J24">
        <v>1878</v>
      </c>
      <c r="K24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80</v>
      </c>
      <c r="S24" s="2">
        <v>0</v>
      </c>
      <c r="T24" s="2">
        <v>0</v>
      </c>
      <c r="U24" s="2">
        <v>80</v>
      </c>
      <c r="V24" t="s">
        <v>55</v>
      </c>
    </row>
    <row r="25" spans="1:22" x14ac:dyDescent="0.25">
      <c r="A25" t="s">
        <v>8329</v>
      </c>
      <c r="B25" s="12">
        <v>45645</v>
      </c>
      <c r="C25" t="s">
        <v>1</v>
      </c>
      <c r="D25" t="s">
        <v>10271</v>
      </c>
      <c r="E25" t="s">
        <v>10305</v>
      </c>
      <c r="F25" t="s">
        <v>10306</v>
      </c>
      <c r="G25">
        <v>1877</v>
      </c>
      <c r="H25">
        <v>1877</v>
      </c>
      <c r="I25">
        <v>1877</v>
      </c>
      <c r="J25">
        <v>1877</v>
      </c>
      <c r="K25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85</v>
      </c>
      <c r="S25" s="2">
        <v>0</v>
      </c>
      <c r="T25" s="2">
        <v>0</v>
      </c>
      <c r="U25" s="2">
        <v>85</v>
      </c>
      <c r="V25" t="s">
        <v>55</v>
      </c>
    </row>
    <row r="26" spans="1:22" x14ac:dyDescent="0.25">
      <c r="A26" t="s">
        <v>8329</v>
      </c>
      <c r="B26" s="12">
        <v>45645</v>
      </c>
      <c r="C26" t="s">
        <v>1</v>
      </c>
      <c r="D26" t="s">
        <v>10271</v>
      </c>
      <c r="E26" t="s">
        <v>10305</v>
      </c>
      <c r="F26" t="s">
        <v>10306</v>
      </c>
      <c r="G26">
        <v>1876</v>
      </c>
      <c r="H26">
        <v>1876</v>
      </c>
      <c r="I26">
        <v>1876</v>
      </c>
      <c r="J26">
        <v>1876</v>
      </c>
      <c r="K26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90</v>
      </c>
      <c r="S26" s="2">
        <v>0</v>
      </c>
      <c r="T26" s="2">
        <v>0</v>
      </c>
      <c r="U26" s="2">
        <v>90</v>
      </c>
      <c r="V26" t="s">
        <v>55</v>
      </c>
    </row>
    <row r="27" spans="1:22" x14ac:dyDescent="0.25">
      <c r="A27" t="s">
        <v>8329</v>
      </c>
      <c r="B27" s="12">
        <v>45645</v>
      </c>
      <c r="C27" t="s">
        <v>1</v>
      </c>
      <c r="D27" t="s">
        <v>10271</v>
      </c>
      <c r="E27" t="s">
        <v>10305</v>
      </c>
      <c r="F27" t="s">
        <v>10306</v>
      </c>
      <c r="G27">
        <v>1875</v>
      </c>
      <c r="H27">
        <v>1875</v>
      </c>
      <c r="I27">
        <v>1875</v>
      </c>
      <c r="J27">
        <v>1875</v>
      </c>
      <c r="K27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85</v>
      </c>
      <c r="S27" s="2">
        <v>0</v>
      </c>
      <c r="T27" s="2">
        <v>0</v>
      </c>
      <c r="U27" s="2">
        <v>85</v>
      </c>
      <c r="V27" t="s">
        <v>55</v>
      </c>
    </row>
    <row r="28" spans="1:22" x14ac:dyDescent="0.25">
      <c r="A28" t="s">
        <v>8329</v>
      </c>
      <c r="B28" s="12">
        <v>45645</v>
      </c>
      <c r="C28" t="s">
        <v>1</v>
      </c>
      <c r="D28" t="s">
        <v>10271</v>
      </c>
      <c r="E28" t="s">
        <v>10305</v>
      </c>
      <c r="F28" t="s">
        <v>10306</v>
      </c>
      <c r="G28">
        <v>1874</v>
      </c>
      <c r="H28">
        <v>1874</v>
      </c>
      <c r="I28">
        <v>1874</v>
      </c>
      <c r="J28">
        <v>1874</v>
      </c>
      <c r="K28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90</v>
      </c>
      <c r="S28" s="2">
        <v>0</v>
      </c>
      <c r="T28" s="2">
        <v>0</v>
      </c>
      <c r="U28" s="2">
        <v>90</v>
      </c>
      <c r="V28" t="s">
        <v>55</v>
      </c>
    </row>
    <row r="29" spans="1:22" x14ac:dyDescent="0.25">
      <c r="A29" t="s">
        <v>8329</v>
      </c>
      <c r="B29" s="12">
        <v>45645</v>
      </c>
      <c r="C29" t="s">
        <v>1</v>
      </c>
      <c r="D29" t="s">
        <v>10271</v>
      </c>
      <c r="E29" t="s">
        <v>10305</v>
      </c>
      <c r="F29" t="s">
        <v>10306</v>
      </c>
      <c r="G29">
        <v>1873</v>
      </c>
      <c r="H29">
        <v>1873</v>
      </c>
      <c r="I29">
        <v>1873</v>
      </c>
      <c r="J29">
        <v>1873</v>
      </c>
      <c r="K29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90</v>
      </c>
      <c r="S29" s="2">
        <v>0</v>
      </c>
      <c r="T29" s="2">
        <v>0</v>
      </c>
      <c r="U29" s="2">
        <v>90</v>
      </c>
      <c r="V29" t="s">
        <v>55</v>
      </c>
    </row>
    <row r="30" spans="1:22" x14ac:dyDescent="0.25">
      <c r="A30" t="s">
        <v>8329</v>
      </c>
      <c r="B30" s="12">
        <v>45645</v>
      </c>
      <c r="C30" t="s">
        <v>1</v>
      </c>
      <c r="D30" t="s">
        <v>10271</v>
      </c>
      <c r="E30" t="s">
        <v>10305</v>
      </c>
      <c r="F30" t="s">
        <v>10306</v>
      </c>
      <c r="G30">
        <v>1872</v>
      </c>
      <c r="H30">
        <v>1872</v>
      </c>
      <c r="I30">
        <v>1872</v>
      </c>
      <c r="J30">
        <v>1872</v>
      </c>
      <c r="K30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90</v>
      </c>
      <c r="S30" s="2">
        <v>0</v>
      </c>
      <c r="T30" s="2">
        <v>0</v>
      </c>
      <c r="U30" s="2">
        <v>90</v>
      </c>
      <c r="V30" t="s">
        <v>55</v>
      </c>
    </row>
    <row r="31" spans="1:22" x14ac:dyDescent="0.25">
      <c r="A31" t="s">
        <v>8329</v>
      </c>
      <c r="B31" s="12">
        <v>45645</v>
      </c>
      <c r="C31" t="s">
        <v>1</v>
      </c>
      <c r="D31" t="s">
        <v>10271</v>
      </c>
      <c r="E31" t="s">
        <v>10305</v>
      </c>
      <c r="F31" t="s">
        <v>10306</v>
      </c>
      <c r="G31">
        <v>1871</v>
      </c>
      <c r="H31">
        <v>1871</v>
      </c>
      <c r="I31">
        <v>1871</v>
      </c>
      <c r="J31">
        <v>1871</v>
      </c>
      <c r="K31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85</v>
      </c>
      <c r="S31" s="2">
        <v>0</v>
      </c>
      <c r="T31" s="2">
        <v>0</v>
      </c>
      <c r="U31" s="2">
        <v>85</v>
      </c>
      <c r="V31" t="s">
        <v>55</v>
      </c>
    </row>
    <row r="32" spans="1:22" x14ac:dyDescent="0.25">
      <c r="A32" t="s">
        <v>8329</v>
      </c>
      <c r="B32" s="12">
        <v>45645</v>
      </c>
      <c r="C32" t="s">
        <v>1</v>
      </c>
      <c r="D32" t="s">
        <v>10271</v>
      </c>
      <c r="E32" t="s">
        <v>10305</v>
      </c>
      <c r="F32" t="s">
        <v>10306</v>
      </c>
      <c r="G32">
        <v>1870</v>
      </c>
      <c r="H32">
        <v>1870</v>
      </c>
      <c r="I32">
        <v>1870</v>
      </c>
      <c r="J32">
        <v>1870</v>
      </c>
      <c r="K3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90</v>
      </c>
      <c r="S32" s="2">
        <v>0</v>
      </c>
      <c r="T32" s="2">
        <v>0</v>
      </c>
      <c r="U32" s="2">
        <v>90</v>
      </c>
      <c r="V32" t="s">
        <v>55</v>
      </c>
    </row>
    <row r="33" spans="1:22" x14ac:dyDescent="0.25">
      <c r="A33" t="s">
        <v>8329</v>
      </c>
      <c r="B33" s="12">
        <v>45645</v>
      </c>
      <c r="C33" t="s">
        <v>1</v>
      </c>
      <c r="D33" t="s">
        <v>10271</v>
      </c>
      <c r="E33" t="s">
        <v>10305</v>
      </c>
      <c r="F33" t="s">
        <v>10306</v>
      </c>
      <c r="G33">
        <v>1869</v>
      </c>
      <c r="H33">
        <v>1869</v>
      </c>
      <c r="I33">
        <v>1869</v>
      </c>
      <c r="J33">
        <v>1869</v>
      </c>
      <c r="K33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85</v>
      </c>
      <c r="S33" s="2">
        <v>0</v>
      </c>
      <c r="T33" s="2">
        <v>0</v>
      </c>
      <c r="U33" s="2">
        <v>85</v>
      </c>
      <c r="V33" t="s">
        <v>55</v>
      </c>
    </row>
    <row r="34" spans="1:22" x14ac:dyDescent="0.25">
      <c r="A34" t="s">
        <v>8329</v>
      </c>
      <c r="B34" s="12">
        <v>45645</v>
      </c>
      <c r="C34" t="s">
        <v>1</v>
      </c>
      <c r="D34" t="s">
        <v>10271</v>
      </c>
      <c r="E34" t="s">
        <v>10305</v>
      </c>
      <c r="F34" t="s">
        <v>10306</v>
      </c>
      <c r="G34">
        <v>1868</v>
      </c>
      <c r="H34">
        <v>1868</v>
      </c>
      <c r="I34">
        <v>1868</v>
      </c>
      <c r="J34">
        <v>1868</v>
      </c>
      <c r="K34">
        <v>0</v>
      </c>
      <c r="L34" s="2">
        <v>0</v>
      </c>
      <c r="M34" s="2">
        <v>0</v>
      </c>
      <c r="N34" s="2">
        <v>0</v>
      </c>
      <c r="O34" s="2">
        <v>0</v>
      </c>
      <c r="P34" s="2">
        <v>0</v>
      </c>
      <c r="Q34" s="2">
        <v>0</v>
      </c>
      <c r="R34" s="2">
        <v>85</v>
      </c>
      <c r="S34" s="2">
        <v>0</v>
      </c>
      <c r="T34" s="2">
        <v>0</v>
      </c>
      <c r="U34" s="2">
        <v>85</v>
      </c>
      <c r="V34" t="s">
        <v>55</v>
      </c>
    </row>
    <row r="35" spans="1:22" x14ac:dyDescent="0.25">
      <c r="A35" t="s">
        <v>8329</v>
      </c>
      <c r="B35" s="12">
        <v>45645</v>
      </c>
      <c r="C35" t="s">
        <v>1</v>
      </c>
      <c r="D35" t="s">
        <v>10271</v>
      </c>
      <c r="E35" t="s">
        <v>10305</v>
      </c>
      <c r="F35" t="s">
        <v>10306</v>
      </c>
      <c r="G35">
        <v>1867</v>
      </c>
      <c r="H35">
        <v>1867</v>
      </c>
      <c r="I35">
        <v>1867</v>
      </c>
      <c r="J35">
        <v>1867</v>
      </c>
      <c r="K35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90</v>
      </c>
      <c r="S35" s="2">
        <v>0</v>
      </c>
      <c r="T35" s="2">
        <v>0</v>
      </c>
      <c r="U35" s="2">
        <v>90</v>
      </c>
      <c r="V35" t="s">
        <v>55</v>
      </c>
    </row>
    <row r="36" spans="1:22" x14ac:dyDescent="0.25">
      <c r="A36" t="s">
        <v>8329</v>
      </c>
      <c r="B36" s="12">
        <v>45645</v>
      </c>
      <c r="C36" t="s">
        <v>1</v>
      </c>
      <c r="D36" t="s">
        <v>10271</v>
      </c>
      <c r="E36" t="s">
        <v>10305</v>
      </c>
      <c r="F36" t="s">
        <v>10306</v>
      </c>
      <c r="G36">
        <v>1866</v>
      </c>
      <c r="H36">
        <v>1866</v>
      </c>
      <c r="I36">
        <v>1866</v>
      </c>
      <c r="J36">
        <v>1866</v>
      </c>
      <c r="K36">
        <v>0</v>
      </c>
      <c r="L36" s="2">
        <v>0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80</v>
      </c>
      <c r="S36" s="2">
        <v>0</v>
      </c>
      <c r="T36" s="2">
        <v>0</v>
      </c>
      <c r="U36" s="2">
        <v>80</v>
      </c>
      <c r="V36" t="s">
        <v>55</v>
      </c>
    </row>
    <row r="37" spans="1:22" x14ac:dyDescent="0.25">
      <c r="A37" t="s">
        <v>8329</v>
      </c>
      <c r="B37" s="12">
        <v>45645</v>
      </c>
      <c r="C37" t="s">
        <v>1</v>
      </c>
      <c r="D37" t="s">
        <v>10271</v>
      </c>
      <c r="E37" t="s">
        <v>10305</v>
      </c>
      <c r="F37" t="s">
        <v>10306</v>
      </c>
      <c r="G37">
        <v>1865</v>
      </c>
      <c r="H37">
        <v>1865</v>
      </c>
      <c r="I37">
        <v>1865</v>
      </c>
      <c r="J37">
        <v>1865</v>
      </c>
      <c r="K37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90</v>
      </c>
      <c r="S37" s="2">
        <v>0</v>
      </c>
      <c r="T37" s="2">
        <v>0</v>
      </c>
      <c r="U37" s="2">
        <v>90</v>
      </c>
      <c r="V37" t="s">
        <v>55</v>
      </c>
    </row>
    <row r="38" spans="1:22" x14ac:dyDescent="0.25">
      <c r="A38" t="s">
        <v>8329</v>
      </c>
      <c r="B38" s="12">
        <v>45645</v>
      </c>
      <c r="C38" t="s">
        <v>1</v>
      </c>
      <c r="D38" t="s">
        <v>10271</v>
      </c>
      <c r="E38" t="s">
        <v>10305</v>
      </c>
      <c r="F38" t="s">
        <v>10306</v>
      </c>
      <c r="G38">
        <v>1864</v>
      </c>
      <c r="H38">
        <v>1864</v>
      </c>
      <c r="I38">
        <v>1864</v>
      </c>
      <c r="J38">
        <v>1864</v>
      </c>
      <c r="K38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80</v>
      </c>
      <c r="S38" s="2">
        <v>0</v>
      </c>
      <c r="T38" s="2">
        <v>0</v>
      </c>
      <c r="U38" s="2">
        <v>80</v>
      </c>
      <c r="V38" t="s">
        <v>55</v>
      </c>
    </row>
    <row r="39" spans="1:22" x14ac:dyDescent="0.25">
      <c r="A39" t="s">
        <v>8329</v>
      </c>
      <c r="B39" s="12">
        <v>45645</v>
      </c>
      <c r="C39" t="s">
        <v>1</v>
      </c>
      <c r="D39" t="s">
        <v>10271</v>
      </c>
      <c r="E39" t="s">
        <v>10305</v>
      </c>
      <c r="F39" t="s">
        <v>10306</v>
      </c>
      <c r="G39">
        <v>1863</v>
      </c>
      <c r="H39">
        <v>1863</v>
      </c>
      <c r="I39">
        <v>1863</v>
      </c>
      <c r="J39">
        <v>1863</v>
      </c>
      <c r="K39">
        <v>0</v>
      </c>
      <c r="L39" s="2">
        <v>0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90</v>
      </c>
      <c r="S39" s="2">
        <v>0</v>
      </c>
      <c r="T39" s="2">
        <v>0</v>
      </c>
      <c r="U39" s="2">
        <v>90</v>
      </c>
      <c r="V39" t="s">
        <v>55</v>
      </c>
    </row>
    <row r="40" spans="1:22" x14ac:dyDescent="0.25">
      <c r="A40" t="s">
        <v>8329</v>
      </c>
      <c r="B40" s="12">
        <v>45645</v>
      </c>
      <c r="C40" t="s">
        <v>1</v>
      </c>
      <c r="D40" t="s">
        <v>10271</v>
      </c>
      <c r="E40" t="s">
        <v>10305</v>
      </c>
      <c r="F40" t="s">
        <v>10306</v>
      </c>
      <c r="G40">
        <v>1862</v>
      </c>
      <c r="H40">
        <v>1862</v>
      </c>
      <c r="I40">
        <v>1862</v>
      </c>
      <c r="J40">
        <v>1862</v>
      </c>
      <c r="K40">
        <v>0</v>
      </c>
      <c r="L40" s="2">
        <v>0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90</v>
      </c>
      <c r="S40" s="2">
        <v>0</v>
      </c>
      <c r="T40" s="2">
        <v>0</v>
      </c>
      <c r="U40" s="2">
        <v>90</v>
      </c>
      <c r="V40" t="s">
        <v>55</v>
      </c>
    </row>
    <row r="41" spans="1:22" x14ac:dyDescent="0.25">
      <c r="A41" t="s">
        <v>8329</v>
      </c>
      <c r="B41" s="12">
        <v>45645</v>
      </c>
      <c r="C41" t="s">
        <v>1</v>
      </c>
      <c r="D41" t="s">
        <v>10271</v>
      </c>
      <c r="E41" t="s">
        <v>10305</v>
      </c>
      <c r="F41" t="s">
        <v>10306</v>
      </c>
      <c r="G41">
        <v>1860</v>
      </c>
      <c r="H41">
        <v>1860</v>
      </c>
      <c r="I41">
        <v>1860</v>
      </c>
      <c r="J41">
        <v>1860</v>
      </c>
      <c r="K41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90</v>
      </c>
      <c r="S41" s="2">
        <v>0</v>
      </c>
      <c r="T41" s="2">
        <v>0</v>
      </c>
      <c r="U41" s="2">
        <v>90</v>
      </c>
      <c r="V41" t="s">
        <v>55</v>
      </c>
    </row>
    <row r="42" spans="1:22" x14ac:dyDescent="0.25">
      <c r="A42" t="s">
        <v>8329</v>
      </c>
      <c r="B42" s="12">
        <v>45645</v>
      </c>
      <c r="C42" t="s">
        <v>1</v>
      </c>
      <c r="D42" t="s">
        <v>10271</v>
      </c>
      <c r="E42" t="s">
        <v>10305</v>
      </c>
      <c r="F42" t="s">
        <v>10306</v>
      </c>
      <c r="G42">
        <v>1859</v>
      </c>
      <c r="H42">
        <v>1859</v>
      </c>
      <c r="I42">
        <v>1859</v>
      </c>
      <c r="J42">
        <v>1859</v>
      </c>
      <c r="K42">
        <v>0</v>
      </c>
      <c r="L42" s="2">
        <v>0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90</v>
      </c>
      <c r="S42" s="2">
        <v>0</v>
      </c>
      <c r="T42" s="2">
        <v>0</v>
      </c>
      <c r="U42" s="2">
        <v>90</v>
      </c>
      <c r="V42" t="s">
        <v>55</v>
      </c>
    </row>
    <row r="43" spans="1:22" x14ac:dyDescent="0.25">
      <c r="A43" t="s">
        <v>8329</v>
      </c>
      <c r="B43" s="12">
        <v>45645</v>
      </c>
      <c r="C43" t="s">
        <v>1</v>
      </c>
      <c r="D43" t="s">
        <v>10271</v>
      </c>
      <c r="E43" t="s">
        <v>10305</v>
      </c>
      <c r="F43" t="s">
        <v>10306</v>
      </c>
      <c r="G43">
        <v>1857</v>
      </c>
      <c r="H43">
        <v>1857</v>
      </c>
      <c r="I43">
        <v>1857</v>
      </c>
      <c r="J43">
        <v>1857</v>
      </c>
      <c r="K43">
        <v>0</v>
      </c>
      <c r="L43" s="2">
        <v>0</v>
      </c>
      <c r="M43" s="2">
        <v>0</v>
      </c>
      <c r="N43" s="2">
        <v>0</v>
      </c>
      <c r="O43" s="2">
        <v>0</v>
      </c>
      <c r="P43" s="2">
        <v>0</v>
      </c>
      <c r="Q43" s="2">
        <v>0</v>
      </c>
      <c r="R43" s="2">
        <v>90</v>
      </c>
      <c r="S43" s="2">
        <v>0</v>
      </c>
      <c r="T43" s="2">
        <v>0</v>
      </c>
      <c r="U43" s="2">
        <v>90</v>
      </c>
      <c r="V43" t="s">
        <v>55</v>
      </c>
    </row>
    <row r="44" spans="1:22" x14ac:dyDescent="0.25">
      <c r="A44" t="s">
        <v>8329</v>
      </c>
      <c r="B44" s="12">
        <v>45645</v>
      </c>
      <c r="C44" t="s">
        <v>1</v>
      </c>
      <c r="D44" t="s">
        <v>10271</v>
      </c>
      <c r="E44" t="s">
        <v>10305</v>
      </c>
      <c r="F44" t="s">
        <v>10306</v>
      </c>
      <c r="G44">
        <v>1856</v>
      </c>
      <c r="H44">
        <v>1856</v>
      </c>
      <c r="I44">
        <v>1856</v>
      </c>
      <c r="J44">
        <v>1856</v>
      </c>
      <c r="K44">
        <v>0</v>
      </c>
      <c r="L44" s="2">
        <v>0</v>
      </c>
      <c r="M44" s="2">
        <v>0</v>
      </c>
      <c r="N44" s="2">
        <v>0</v>
      </c>
      <c r="O44" s="2">
        <v>0</v>
      </c>
      <c r="P44" s="2">
        <v>0</v>
      </c>
      <c r="Q44" s="2">
        <v>0</v>
      </c>
      <c r="R44" s="2">
        <v>90</v>
      </c>
      <c r="S44" s="2">
        <v>0</v>
      </c>
      <c r="T44" s="2">
        <v>0</v>
      </c>
      <c r="U44" s="2">
        <v>90</v>
      </c>
      <c r="V44" t="s">
        <v>55</v>
      </c>
    </row>
    <row r="45" spans="1:22" x14ac:dyDescent="0.25">
      <c r="A45" t="s">
        <v>8329</v>
      </c>
      <c r="B45" s="12">
        <v>45645</v>
      </c>
      <c r="C45" t="s">
        <v>1</v>
      </c>
      <c r="D45" t="s">
        <v>10271</v>
      </c>
      <c r="E45" t="s">
        <v>10305</v>
      </c>
      <c r="F45" t="s">
        <v>10306</v>
      </c>
      <c r="G45">
        <v>1855</v>
      </c>
      <c r="H45">
        <v>1855</v>
      </c>
      <c r="I45">
        <v>1855</v>
      </c>
      <c r="J45">
        <v>1855</v>
      </c>
      <c r="K45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85</v>
      </c>
      <c r="S45" s="2">
        <v>0</v>
      </c>
      <c r="T45" s="2">
        <v>0</v>
      </c>
      <c r="U45" s="2">
        <v>85</v>
      </c>
      <c r="V45" t="s">
        <v>55</v>
      </c>
    </row>
    <row r="46" spans="1:22" x14ac:dyDescent="0.25">
      <c r="A46" t="s">
        <v>8329</v>
      </c>
      <c r="B46" s="12">
        <v>45645</v>
      </c>
      <c r="C46" t="s">
        <v>1</v>
      </c>
      <c r="D46" t="s">
        <v>10271</v>
      </c>
      <c r="E46" t="s">
        <v>10305</v>
      </c>
      <c r="F46" t="s">
        <v>10306</v>
      </c>
      <c r="G46">
        <v>1854</v>
      </c>
      <c r="H46">
        <v>1854</v>
      </c>
      <c r="I46">
        <v>1854</v>
      </c>
      <c r="J46">
        <v>1854</v>
      </c>
      <c r="K46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85</v>
      </c>
      <c r="S46" s="2">
        <v>0</v>
      </c>
      <c r="T46" s="2">
        <v>0</v>
      </c>
      <c r="U46" s="2">
        <v>85</v>
      </c>
      <c r="V46" t="s">
        <v>55</v>
      </c>
    </row>
    <row r="47" spans="1:22" x14ac:dyDescent="0.25">
      <c r="A47" t="s">
        <v>8329</v>
      </c>
      <c r="B47" s="12">
        <v>45645</v>
      </c>
      <c r="C47" t="s">
        <v>1</v>
      </c>
      <c r="D47" t="s">
        <v>10271</v>
      </c>
      <c r="E47" t="s">
        <v>10305</v>
      </c>
      <c r="F47" t="s">
        <v>10306</v>
      </c>
      <c r="G47">
        <v>1853</v>
      </c>
      <c r="H47">
        <v>1853</v>
      </c>
      <c r="I47">
        <v>1853</v>
      </c>
      <c r="J47">
        <v>1853</v>
      </c>
      <c r="K47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80</v>
      </c>
      <c r="S47" s="2">
        <v>0</v>
      </c>
      <c r="T47" s="2">
        <v>0</v>
      </c>
      <c r="U47" s="2">
        <v>80</v>
      </c>
      <c r="V47" t="s">
        <v>55</v>
      </c>
    </row>
    <row r="48" spans="1:22" x14ac:dyDescent="0.25">
      <c r="A48" t="s">
        <v>8329</v>
      </c>
      <c r="B48" s="12">
        <v>45645</v>
      </c>
      <c r="C48" t="s">
        <v>1</v>
      </c>
      <c r="D48" t="s">
        <v>10271</v>
      </c>
      <c r="E48" t="s">
        <v>10305</v>
      </c>
      <c r="F48" t="s">
        <v>10306</v>
      </c>
      <c r="G48">
        <v>1852</v>
      </c>
      <c r="H48">
        <v>1852</v>
      </c>
      <c r="I48">
        <v>1852</v>
      </c>
      <c r="J48">
        <v>1852</v>
      </c>
      <c r="K48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80</v>
      </c>
      <c r="S48" s="2">
        <v>0</v>
      </c>
      <c r="T48" s="2">
        <v>0</v>
      </c>
      <c r="U48" s="2">
        <v>80</v>
      </c>
      <c r="V48" t="s">
        <v>55</v>
      </c>
    </row>
    <row r="49" spans="1:22" x14ac:dyDescent="0.25">
      <c r="A49" t="s">
        <v>8329</v>
      </c>
      <c r="B49" s="12">
        <v>45635</v>
      </c>
      <c r="C49" t="s">
        <v>1</v>
      </c>
      <c r="D49" t="s">
        <v>10271</v>
      </c>
      <c r="E49" t="s">
        <v>10305</v>
      </c>
      <c r="F49" t="s">
        <v>10306</v>
      </c>
      <c r="G49">
        <v>1813</v>
      </c>
      <c r="H49">
        <v>1813</v>
      </c>
      <c r="I49">
        <v>1813</v>
      </c>
      <c r="J49">
        <v>1813</v>
      </c>
      <c r="K49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25</v>
      </c>
      <c r="S49" s="2">
        <v>0</v>
      </c>
      <c r="T49" s="2">
        <v>0</v>
      </c>
      <c r="U49" s="2">
        <v>25</v>
      </c>
      <c r="V49" t="s">
        <v>55</v>
      </c>
    </row>
    <row r="50" spans="1:22" x14ac:dyDescent="0.25">
      <c r="A50" t="s">
        <v>8329</v>
      </c>
      <c r="B50" s="12">
        <v>45635</v>
      </c>
      <c r="C50" t="s">
        <v>1</v>
      </c>
      <c r="D50" t="s">
        <v>10271</v>
      </c>
      <c r="E50" t="s">
        <v>10305</v>
      </c>
      <c r="F50" t="s">
        <v>10306</v>
      </c>
      <c r="G50">
        <v>1812</v>
      </c>
      <c r="H50">
        <v>1812</v>
      </c>
      <c r="I50">
        <v>1812</v>
      </c>
      <c r="J50">
        <v>1812</v>
      </c>
      <c r="K50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25</v>
      </c>
      <c r="S50" s="2">
        <v>0</v>
      </c>
      <c r="T50" s="2">
        <v>0</v>
      </c>
      <c r="U50" s="2">
        <v>25</v>
      </c>
      <c r="V50" t="s">
        <v>55</v>
      </c>
    </row>
    <row r="51" spans="1:22" x14ac:dyDescent="0.25">
      <c r="A51" t="s">
        <v>8329</v>
      </c>
      <c r="B51" s="12">
        <v>45635</v>
      </c>
      <c r="C51" t="s">
        <v>1</v>
      </c>
      <c r="D51" t="s">
        <v>10271</v>
      </c>
      <c r="E51" t="s">
        <v>10305</v>
      </c>
      <c r="F51" t="s">
        <v>10306</v>
      </c>
      <c r="G51">
        <v>1811</v>
      </c>
      <c r="H51">
        <v>1811</v>
      </c>
      <c r="I51">
        <v>1811</v>
      </c>
      <c r="J51">
        <v>1811</v>
      </c>
      <c r="K51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35</v>
      </c>
      <c r="S51" s="2">
        <v>0</v>
      </c>
      <c r="T51" s="2">
        <v>0</v>
      </c>
      <c r="U51" s="2">
        <v>35</v>
      </c>
      <c r="V51" t="s">
        <v>55</v>
      </c>
    </row>
    <row r="52" spans="1:22" x14ac:dyDescent="0.25">
      <c r="A52" t="s">
        <v>8329</v>
      </c>
      <c r="B52" s="12">
        <v>45635</v>
      </c>
      <c r="C52" t="s">
        <v>1</v>
      </c>
      <c r="D52" t="s">
        <v>10271</v>
      </c>
      <c r="E52" t="s">
        <v>10305</v>
      </c>
      <c r="F52" t="s">
        <v>10306</v>
      </c>
      <c r="G52">
        <v>1810</v>
      </c>
      <c r="H52">
        <v>1810</v>
      </c>
      <c r="I52">
        <v>1810</v>
      </c>
      <c r="J52">
        <v>1810</v>
      </c>
      <c r="K5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32</v>
      </c>
      <c r="S52" s="2">
        <v>0</v>
      </c>
      <c r="T52" s="2">
        <v>0</v>
      </c>
      <c r="U52" s="2">
        <v>32</v>
      </c>
      <c r="V52" t="s">
        <v>55</v>
      </c>
    </row>
    <row r="53" spans="1:22" x14ac:dyDescent="0.25">
      <c r="A53" t="s">
        <v>8329</v>
      </c>
      <c r="B53" s="12">
        <v>45629</v>
      </c>
      <c r="C53" t="s">
        <v>1</v>
      </c>
      <c r="D53" t="s">
        <v>10271</v>
      </c>
      <c r="E53" t="s">
        <v>10305</v>
      </c>
      <c r="F53" t="s">
        <v>10306</v>
      </c>
      <c r="G53">
        <v>1807</v>
      </c>
      <c r="H53">
        <v>1807</v>
      </c>
      <c r="I53">
        <v>1807</v>
      </c>
      <c r="J53">
        <v>1807</v>
      </c>
      <c r="K53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25</v>
      </c>
      <c r="S53" s="2">
        <v>0</v>
      </c>
      <c r="T53" s="2">
        <v>0</v>
      </c>
      <c r="U53" s="2">
        <v>25</v>
      </c>
      <c r="V53" t="s">
        <v>55</v>
      </c>
    </row>
    <row r="54" spans="1:22" x14ac:dyDescent="0.25">
      <c r="A54" t="s">
        <v>8329</v>
      </c>
      <c r="B54" s="12">
        <v>45629</v>
      </c>
      <c r="C54" t="s">
        <v>1</v>
      </c>
      <c r="D54" t="s">
        <v>10271</v>
      </c>
      <c r="E54" t="s">
        <v>10305</v>
      </c>
      <c r="F54" t="s">
        <v>10306</v>
      </c>
      <c r="G54">
        <v>1806</v>
      </c>
      <c r="H54">
        <v>1806</v>
      </c>
      <c r="I54">
        <v>1806</v>
      </c>
      <c r="J54">
        <v>1806</v>
      </c>
      <c r="K54">
        <v>0</v>
      </c>
      <c r="L54" s="2">
        <v>0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25</v>
      </c>
      <c r="S54" s="2">
        <v>0</v>
      </c>
      <c r="T54" s="2">
        <v>0</v>
      </c>
      <c r="U54" s="2">
        <v>25</v>
      </c>
      <c r="V54" t="s">
        <v>55</v>
      </c>
    </row>
    <row r="55" spans="1:22" x14ac:dyDescent="0.25">
      <c r="A55" t="s">
        <v>8329</v>
      </c>
      <c r="B55" s="12">
        <v>45629</v>
      </c>
      <c r="C55" t="s">
        <v>1</v>
      </c>
      <c r="D55" t="s">
        <v>10271</v>
      </c>
      <c r="E55" t="s">
        <v>10305</v>
      </c>
      <c r="F55" t="s">
        <v>10306</v>
      </c>
      <c r="G55">
        <v>1805</v>
      </c>
      <c r="H55">
        <v>1805</v>
      </c>
      <c r="I55">
        <v>1805</v>
      </c>
      <c r="J55">
        <v>1805</v>
      </c>
      <c r="K55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25</v>
      </c>
      <c r="S55" s="2">
        <v>0</v>
      </c>
      <c r="T55" s="2">
        <v>0</v>
      </c>
      <c r="U55" s="2">
        <v>25</v>
      </c>
      <c r="V55" t="s">
        <v>55</v>
      </c>
    </row>
    <row r="56" spans="1:22" x14ac:dyDescent="0.25">
      <c r="A56" t="s">
        <v>8329</v>
      </c>
      <c r="B56" s="12">
        <v>45629</v>
      </c>
      <c r="C56" t="s">
        <v>1</v>
      </c>
      <c r="D56" t="s">
        <v>10271</v>
      </c>
      <c r="E56" t="s">
        <v>10305</v>
      </c>
      <c r="F56" t="s">
        <v>10306</v>
      </c>
      <c r="G56">
        <v>1804</v>
      </c>
      <c r="H56">
        <v>1804</v>
      </c>
      <c r="I56">
        <v>1804</v>
      </c>
      <c r="J56">
        <v>1804</v>
      </c>
      <c r="K56">
        <v>0</v>
      </c>
      <c r="L56" s="2">
        <v>0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25</v>
      </c>
      <c r="S56" s="2">
        <v>0</v>
      </c>
      <c r="T56" s="2">
        <v>0</v>
      </c>
      <c r="U56" s="2">
        <v>25</v>
      </c>
      <c r="V56" t="s">
        <v>55</v>
      </c>
    </row>
    <row r="57" spans="1:22" x14ac:dyDescent="0.25">
      <c r="A57" t="s">
        <v>8329</v>
      </c>
      <c r="B57" s="12">
        <v>45629</v>
      </c>
      <c r="C57" t="s">
        <v>1</v>
      </c>
      <c r="D57" t="s">
        <v>10271</v>
      </c>
      <c r="E57" t="s">
        <v>10305</v>
      </c>
      <c r="F57" t="s">
        <v>10306</v>
      </c>
      <c r="G57">
        <v>1803</v>
      </c>
      <c r="H57">
        <v>1803</v>
      </c>
      <c r="I57">
        <v>1803</v>
      </c>
      <c r="J57">
        <v>1803</v>
      </c>
      <c r="K57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35</v>
      </c>
      <c r="S57" s="2">
        <v>0</v>
      </c>
      <c r="T57" s="2">
        <v>0</v>
      </c>
      <c r="U57" s="2">
        <v>35</v>
      </c>
      <c r="V57" t="s">
        <v>55</v>
      </c>
    </row>
    <row r="58" spans="1:22" x14ac:dyDescent="0.25">
      <c r="A58" t="s">
        <v>8329</v>
      </c>
      <c r="B58" s="12">
        <v>45627</v>
      </c>
      <c r="C58" t="s">
        <v>1</v>
      </c>
      <c r="D58" t="s">
        <v>10271</v>
      </c>
      <c r="E58" t="s">
        <v>10305</v>
      </c>
      <c r="F58" t="s">
        <v>10306</v>
      </c>
      <c r="G58">
        <v>1783</v>
      </c>
      <c r="H58">
        <v>1783</v>
      </c>
      <c r="I58">
        <v>1783</v>
      </c>
      <c r="J58">
        <v>1783</v>
      </c>
      <c r="K58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57</v>
      </c>
      <c r="S58" s="2">
        <v>0</v>
      </c>
      <c r="T58" s="2">
        <v>0</v>
      </c>
      <c r="U58" s="2">
        <v>57</v>
      </c>
      <c r="V58" t="s">
        <v>55</v>
      </c>
    </row>
    <row r="59" spans="1:22" ht="15.75" thickBot="1" x14ac:dyDescent="0.3">
      <c r="A59" t="s">
        <v>8329</v>
      </c>
      <c r="B59" s="12">
        <v>45627</v>
      </c>
      <c r="C59" t="s">
        <v>1</v>
      </c>
      <c r="D59" t="s">
        <v>10271</v>
      </c>
      <c r="E59" t="s">
        <v>10305</v>
      </c>
      <c r="F59" t="s">
        <v>10306</v>
      </c>
      <c r="G59">
        <v>1782</v>
      </c>
      <c r="H59">
        <v>1782</v>
      </c>
      <c r="I59">
        <v>1782</v>
      </c>
      <c r="J59">
        <v>1782</v>
      </c>
      <c r="K59">
        <v>0</v>
      </c>
      <c r="L59" s="2">
        <v>0</v>
      </c>
      <c r="M59" s="2">
        <v>0</v>
      </c>
      <c r="N59" s="2">
        <v>0</v>
      </c>
      <c r="O59" s="2">
        <v>0</v>
      </c>
      <c r="P59" s="2">
        <v>0</v>
      </c>
      <c r="Q59" s="2">
        <v>0</v>
      </c>
      <c r="R59" s="2">
        <v>64</v>
      </c>
      <c r="S59" s="2">
        <v>0</v>
      </c>
      <c r="T59" s="2">
        <v>0</v>
      </c>
      <c r="U59" s="2">
        <v>64</v>
      </c>
      <c r="V59" t="s">
        <v>55</v>
      </c>
    </row>
    <row r="60" spans="1:22" ht="15.75" hidden="1" thickBot="1" x14ac:dyDescent="0.3">
      <c r="A60" t="s">
        <v>8328</v>
      </c>
      <c r="B60" s="12">
        <v>45614</v>
      </c>
      <c r="C60" t="s">
        <v>1</v>
      </c>
      <c r="D60" t="s">
        <v>10271</v>
      </c>
      <c r="E60" t="s">
        <v>10305</v>
      </c>
      <c r="F60" t="s">
        <v>10306</v>
      </c>
      <c r="G60">
        <v>1744</v>
      </c>
      <c r="H60">
        <v>1744</v>
      </c>
      <c r="I60">
        <v>1744</v>
      </c>
      <c r="J60">
        <v>1744</v>
      </c>
      <c r="K60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25</v>
      </c>
      <c r="S60" s="2">
        <v>0</v>
      </c>
      <c r="T60" s="2">
        <v>0</v>
      </c>
      <c r="U60" s="2">
        <v>25</v>
      </c>
      <c r="V60" t="s">
        <v>55</v>
      </c>
    </row>
    <row r="61" spans="1:22" ht="15.75" hidden="1" thickBot="1" x14ac:dyDescent="0.3">
      <c r="A61" t="s">
        <v>8328</v>
      </c>
      <c r="B61" s="12">
        <v>45614</v>
      </c>
      <c r="C61" t="s">
        <v>1</v>
      </c>
      <c r="D61" t="s">
        <v>10271</v>
      </c>
      <c r="E61" t="s">
        <v>10305</v>
      </c>
      <c r="F61" t="s">
        <v>10306</v>
      </c>
      <c r="G61">
        <v>1743</v>
      </c>
      <c r="H61">
        <v>1743</v>
      </c>
      <c r="I61">
        <v>1743</v>
      </c>
      <c r="J61">
        <v>1743</v>
      </c>
      <c r="K61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25</v>
      </c>
      <c r="S61" s="2">
        <v>0</v>
      </c>
      <c r="T61" s="2">
        <v>0</v>
      </c>
      <c r="U61" s="2">
        <v>25</v>
      </c>
      <c r="V61" t="s">
        <v>55</v>
      </c>
    </row>
    <row r="62" spans="1:22" ht="15.75" hidden="1" thickBot="1" x14ac:dyDescent="0.3">
      <c r="A62" t="s">
        <v>8328</v>
      </c>
      <c r="B62" s="12">
        <v>45614</v>
      </c>
      <c r="C62" t="s">
        <v>1</v>
      </c>
      <c r="D62" t="s">
        <v>10271</v>
      </c>
      <c r="E62" t="s">
        <v>10305</v>
      </c>
      <c r="F62" t="s">
        <v>10306</v>
      </c>
      <c r="G62">
        <v>1742</v>
      </c>
      <c r="H62">
        <v>1742</v>
      </c>
      <c r="I62">
        <v>1742</v>
      </c>
      <c r="J62">
        <v>1742</v>
      </c>
      <c r="K62">
        <v>0</v>
      </c>
      <c r="L62" s="2">
        <v>0</v>
      </c>
      <c r="M62" s="2">
        <v>0</v>
      </c>
      <c r="N62" s="2">
        <v>0</v>
      </c>
      <c r="O62" s="2">
        <v>0</v>
      </c>
      <c r="P62" s="2">
        <v>0</v>
      </c>
      <c r="Q62" s="2">
        <v>0</v>
      </c>
      <c r="R62" s="2">
        <v>32</v>
      </c>
      <c r="S62" s="2">
        <v>0</v>
      </c>
      <c r="T62" s="2">
        <v>0</v>
      </c>
      <c r="U62" s="2">
        <v>32</v>
      </c>
      <c r="V62" t="s">
        <v>55</v>
      </c>
    </row>
    <row r="63" spans="1:22" ht="15.75" hidden="1" thickBot="1" x14ac:dyDescent="0.3">
      <c r="A63" t="s">
        <v>8328</v>
      </c>
      <c r="B63" s="12">
        <v>45614</v>
      </c>
      <c r="C63" t="s">
        <v>1</v>
      </c>
      <c r="D63" t="s">
        <v>10271</v>
      </c>
      <c r="E63" t="s">
        <v>10305</v>
      </c>
      <c r="F63" t="s">
        <v>10306</v>
      </c>
      <c r="G63">
        <v>1741</v>
      </c>
      <c r="H63">
        <v>1741</v>
      </c>
      <c r="I63">
        <v>1741</v>
      </c>
      <c r="J63">
        <v>1741</v>
      </c>
      <c r="K63">
        <v>0</v>
      </c>
      <c r="L63" s="2">
        <v>0</v>
      </c>
      <c r="M63" s="2">
        <v>0</v>
      </c>
      <c r="N63" s="2">
        <v>0</v>
      </c>
      <c r="O63" s="2">
        <v>0</v>
      </c>
      <c r="P63" s="2">
        <v>0</v>
      </c>
      <c r="Q63" s="2">
        <v>0</v>
      </c>
      <c r="R63" s="2">
        <v>45</v>
      </c>
      <c r="S63" s="2">
        <v>0</v>
      </c>
      <c r="T63" s="2">
        <v>0</v>
      </c>
      <c r="U63" s="2">
        <v>45</v>
      </c>
      <c r="V63" t="s">
        <v>55</v>
      </c>
    </row>
    <row r="64" spans="1:22" ht="15.75" hidden="1" thickBot="1" x14ac:dyDescent="0.3">
      <c r="A64" t="s">
        <v>8328</v>
      </c>
      <c r="B64" s="12">
        <v>45614</v>
      </c>
      <c r="C64" t="s">
        <v>1</v>
      </c>
      <c r="D64" t="s">
        <v>10271</v>
      </c>
      <c r="E64" t="s">
        <v>10305</v>
      </c>
      <c r="F64" t="s">
        <v>10306</v>
      </c>
      <c r="G64">
        <v>1740</v>
      </c>
      <c r="H64">
        <v>1740</v>
      </c>
      <c r="I64">
        <v>1740</v>
      </c>
      <c r="J64">
        <v>1740</v>
      </c>
      <c r="K64">
        <v>0</v>
      </c>
      <c r="L64" s="2">
        <v>0</v>
      </c>
      <c r="M64" s="2">
        <v>0</v>
      </c>
      <c r="N64" s="2">
        <v>0</v>
      </c>
      <c r="O64" s="2">
        <v>0</v>
      </c>
      <c r="P64" s="2">
        <v>0</v>
      </c>
      <c r="Q64" s="2">
        <v>0</v>
      </c>
      <c r="R64" s="2">
        <v>32</v>
      </c>
      <c r="S64" s="2">
        <v>0</v>
      </c>
      <c r="T64" s="2">
        <v>0</v>
      </c>
      <c r="U64" s="2">
        <v>32</v>
      </c>
      <c r="V64" t="s">
        <v>55</v>
      </c>
    </row>
    <row r="65" spans="1:22" ht="15.75" hidden="1" thickBot="1" x14ac:dyDescent="0.3">
      <c r="A65" t="s">
        <v>8328</v>
      </c>
      <c r="B65" s="12">
        <v>45614</v>
      </c>
      <c r="C65" t="s">
        <v>1</v>
      </c>
      <c r="D65" t="s">
        <v>10271</v>
      </c>
      <c r="E65" t="s">
        <v>10305</v>
      </c>
      <c r="F65" t="s">
        <v>10306</v>
      </c>
      <c r="G65">
        <v>1739</v>
      </c>
      <c r="H65">
        <v>1739</v>
      </c>
      <c r="I65">
        <v>1739</v>
      </c>
      <c r="J65">
        <v>1739</v>
      </c>
      <c r="K65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30</v>
      </c>
      <c r="S65" s="2">
        <v>0</v>
      </c>
      <c r="T65" s="2">
        <v>0</v>
      </c>
      <c r="U65" s="2">
        <v>30</v>
      </c>
      <c r="V65" t="s">
        <v>55</v>
      </c>
    </row>
    <row r="66" spans="1:22" ht="15.75" hidden="1" thickBot="1" x14ac:dyDescent="0.3">
      <c r="A66" t="s">
        <v>8328</v>
      </c>
      <c r="B66" s="12">
        <v>45614</v>
      </c>
      <c r="C66" t="s">
        <v>1</v>
      </c>
      <c r="D66" t="s">
        <v>10271</v>
      </c>
      <c r="E66" t="s">
        <v>10305</v>
      </c>
      <c r="F66" t="s">
        <v>10306</v>
      </c>
      <c r="G66">
        <v>1738</v>
      </c>
      <c r="H66">
        <v>1738</v>
      </c>
      <c r="I66">
        <v>1738</v>
      </c>
      <c r="J66">
        <v>1738</v>
      </c>
      <c r="K66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55</v>
      </c>
      <c r="S66" s="2">
        <v>0</v>
      </c>
      <c r="T66" s="2">
        <v>0</v>
      </c>
      <c r="U66" s="2">
        <v>55</v>
      </c>
      <c r="V66" t="s">
        <v>55</v>
      </c>
    </row>
    <row r="67" spans="1:22" ht="15.75" hidden="1" thickBot="1" x14ac:dyDescent="0.3">
      <c r="A67" t="s">
        <v>8328</v>
      </c>
      <c r="B67" s="12">
        <v>45614</v>
      </c>
      <c r="C67" t="s">
        <v>1</v>
      </c>
      <c r="D67" t="s">
        <v>10271</v>
      </c>
      <c r="E67" t="s">
        <v>10305</v>
      </c>
      <c r="F67" t="s">
        <v>10306</v>
      </c>
      <c r="G67">
        <v>1737</v>
      </c>
      <c r="H67">
        <v>1737</v>
      </c>
      <c r="I67">
        <v>1737</v>
      </c>
      <c r="J67">
        <v>1737</v>
      </c>
      <c r="K67">
        <v>0</v>
      </c>
      <c r="L67" s="2">
        <v>0</v>
      </c>
      <c r="M67" s="2">
        <v>0</v>
      </c>
      <c r="N67" s="2">
        <v>0</v>
      </c>
      <c r="O67" s="2">
        <v>0</v>
      </c>
      <c r="P67" s="2">
        <v>0</v>
      </c>
      <c r="Q67" s="2">
        <v>0</v>
      </c>
      <c r="R67" s="2">
        <v>25</v>
      </c>
      <c r="S67" s="2">
        <v>0</v>
      </c>
      <c r="T67" s="2">
        <v>0</v>
      </c>
      <c r="U67" s="2">
        <v>25</v>
      </c>
      <c r="V67" t="s">
        <v>55</v>
      </c>
    </row>
    <row r="68" spans="1:22" ht="15.75" hidden="1" thickBot="1" x14ac:dyDescent="0.3">
      <c r="A68" t="s">
        <v>8328</v>
      </c>
      <c r="B68" s="12">
        <v>45600</v>
      </c>
      <c r="C68" t="s">
        <v>1</v>
      </c>
      <c r="D68" t="s">
        <v>10271</v>
      </c>
      <c r="E68" t="s">
        <v>10305</v>
      </c>
      <c r="F68" t="s">
        <v>10306</v>
      </c>
      <c r="G68">
        <v>1702</v>
      </c>
      <c r="H68">
        <v>1702</v>
      </c>
      <c r="I68">
        <v>1702</v>
      </c>
      <c r="J68">
        <v>1702</v>
      </c>
      <c r="K68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25</v>
      </c>
      <c r="S68" s="2">
        <v>0</v>
      </c>
      <c r="T68" s="2">
        <v>0</v>
      </c>
      <c r="U68" s="2">
        <v>25</v>
      </c>
      <c r="V68" t="s">
        <v>55</v>
      </c>
    </row>
    <row r="69" spans="1:22" ht="15.75" hidden="1" thickBot="1" x14ac:dyDescent="0.3">
      <c r="A69" t="s">
        <v>8328</v>
      </c>
      <c r="B69" s="12">
        <v>45600</v>
      </c>
      <c r="C69" t="s">
        <v>1</v>
      </c>
      <c r="D69" t="s">
        <v>10271</v>
      </c>
      <c r="E69" t="s">
        <v>10305</v>
      </c>
      <c r="F69" t="s">
        <v>10306</v>
      </c>
      <c r="G69">
        <v>1701</v>
      </c>
      <c r="H69">
        <v>1701</v>
      </c>
      <c r="I69">
        <v>1701</v>
      </c>
      <c r="J69">
        <v>1701</v>
      </c>
      <c r="K69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47</v>
      </c>
      <c r="S69" s="2">
        <v>0</v>
      </c>
      <c r="T69" s="2">
        <v>0</v>
      </c>
      <c r="U69" s="2">
        <v>47</v>
      </c>
      <c r="V69" t="s">
        <v>55</v>
      </c>
    </row>
    <row r="70" spans="1:22" ht="15.75" hidden="1" thickBot="1" x14ac:dyDescent="0.3">
      <c r="A70" t="s">
        <v>8328</v>
      </c>
      <c r="B70" s="12">
        <v>45600</v>
      </c>
      <c r="C70" t="s">
        <v>1</v>
      </c>
      <c r="D70" t="s">
        <v>10271</v>
      </c>
      <c r="E70" t="s">
        <v>10305</v>
      </c>
      <c r="F70" t="s">
        <v>10306</v>
      </c>
      <c r="G70">
        <v>1699</v>
      </c>
      <c r="H70">
        <v>1699</v>
      </c>
      <c r="I70">
        <v>1699</v>
      </c>
      <c r="J70">
        <v>1699</v>
      </c>
      <c r="K70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55</v>
      </c>
      <c r="S70" s="2">
        <v>0</v>
      </c>
      <c r="T70" s="2">
        <v>0</v>
      </c>
      <c r="U70" s="2">
        <v>55</v>
      </c>
      <c r="V70" t="s">
        <v>55</v>
      </c>
    </row>
    <row r="71" spans="1:22" ht="15.75" hidden="1" thickBot="1" x14ac:dyDescent="0.3">
      <c r="A71" t="s">
        <v>8328</v>
      </c>
      <c r="B71" s="12">
        <v>45600</v>
      </c>
      <c r="C71" t="s">
        <v>1</v>
      </c>
      <c r="D71" t="s">
        <v>10271</v>
      </c>
      <c r="E71" t="s">
        <v>10305</v>
      </c>
      <c r="F71" t="s">
        <v>10306</v>
      </c>
      <c r="G71">
        <v>1697</v>
      </c>
      <c r="H71">
        <v>1697</v>
      </c>
      <c r="I71">
        <v>1697</v>
      </c>
      <c r="J71">
        <v>1697</v>
      </c>
      <c r="K71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25</v>
      </c>
      <c r="S71" s="2">
        <v>0</v>
      </c>
      <c r="T71" s="2">
        <v>0</v>
      </c>
      <c r="U71" s="2">
        <v>25</v>
      </c>
      <c r="V71" t="s">
        <v>55</v>
      </c>
    </row>
    <row r="72" spans="1:22" ht="15.75" hidden="1" thickBot="1" x14ac:dyDescent="0.3">
      <c r="A72" t="s">
        <v>8328</v>
      </c>
      <c r="B72" s="12">
        <v>45600</v>
      </c>
      <c r="C72" t="s">
        <v>1</v>
      </c>
      <c r="D72" t="s">
        <v>10271</v>
      </c>
      <c r="E72" t="s">
        <v>10305</v>
      </c>
      <c r="F72" t="s">
        <v>10306</v>
      </c>
      <c r="G72">
        <v>1696</v>
      </c>
      <c r="H72">
        <v>1696</v>
      </c>
      <c r="I72">
        <v>1696</v>
      </c>
      <c r="J72">
        <v>1696</v>
      </c>
      <c r="K7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55</v>
      </c>
      <c r="S72" s="2">
        <v>0</v>
      </c>
      <c r="T72" s="2">
        <v>0</v>
      </c>
      <c r="U72" s="2">
        <v>55</v>
      </c>
      <c r="V72" t="s">
        <v>55</v>
      </c>
    </row>
    <row r="73" spans="1:22" ht="15.75" hidden="1" thickBot="1" x14ac:dyDescent="0.3">
      <c r="A73" t="s">
        <v>8328</v>
      </c>
      <c r="B73" s="12">
        <v>45600</v>
      </c>
      <c r="C73" t="s">
        <v>1</v>
      </c>
      <c r="D73" t="s">
        <v>10271</v>
      </c>
      <c r="E73" t="s">
        <v>10305</v>
      </c>
      <c r="F73" t="s">
        <v>10306</v>
      </c>
      <c r="G73">
        <v>1695</v>
      </c>
      <c r="H73">
        <v>1695</v>
      </c>
      <c r="I73">
        <v>1695</v>
      </c>
      <c r="J73">
        <v>1695</v>
      </c>
      <c r="K73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55</v>
      </c>
      <c r="S73" s="2">
        <v>0</v>
      </c>
      <c r="T73" s="2">
        <v>0</v>
      </c>
      <c r="U73" s="2">
        <v>55</v>
      </c>
      <c r="V73" t="s">
        <v>55</v>
      </c>
    </row>
    <row r="74" spans="1:22" ht="15.75" hidden="1" thickBot="1" x14ac:dyDescent="0.3">
      <c r="A74" t="s">
        <v>8328</v>
      </c>
      <c r="B74" s="12">
        <v>45600</v>
      </c>
      <c r="C74" t="s">
        <v>1</v>
      </c>
      <c r="D74" t="s">
        <v>10271</v>
      </c>
      <c r="E74" t="s">
        <v>10305</v>
      </c>
      <c r="F74" t="s">
        <v>10306</v>
      </c>
      <c r="G74">
        <v>1694</v>
      </c>
      <c r="H74">
        <v>1694</v>
      </c>
      <c r="I74">
        <v>1694</v>
      </c>
      <c r="J74">
        <v>1694</v>
      </c>
      <c r="K74">
        <v>0</v>
      </c>
      <c r="L74" s="2">
        <v>0</v>
      </c>
      <c r="M74" s="2">
        <v>0</v>
      </c>
      <c r="N74" s="2">
        <v>0</v>
      </c>
      <c r="O74" s="2">
        <v>0</v>
      </c>
      <c r="P74" s="2">
        <v>0</v>
      </c>
      <c r="Q74" s="2">
        <v>0</v>
      </c>
      <c r="R74" s="2">
        <v>32</v>
      </c>
      <c r="S74" s="2">
        <v>0</v>
      </c>
      <c r="T74" s="2">
        <v>0</v>
      </c>
      <c r="U74" s="2">
        <v>32</v>
      </c>
      <c r="V74" t="s">
        <v>55</v>
      </c>
    </row>
    <row r="75" spans="1:22" ht="15.75" hidden="1" thickBot="1" x14ac:dyDescent="0.3">
      <c r="A75" t="s">
        <v>8328</v>
      </c>
      <c r="B75" s="12">
        <v>45600</v>
      </c>
      <c r="C75" t="s">
        <v>1</v>
      </c>
      <c r="D75" t="s">
        <v>10271</v>
      </c>
      <c r="E75" t="s">
        <v>10305</v>
      </c>
      <c r="F75" t="s">
        <v>10306</v>
      </c>
      <c r="G75">
        <v>1693</v>
      </c>
      <c r="H75">
        <v>1693</v>
      </c>
      <c r="I75">
        <v>1693</v>
      </c>
      <c r="J75">
        <v>1693</v>
      </c>
      <c r="K75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25</v>
      </c>
      <c r="S75" s="2">
        <v>0</v>
      </c>
      <c r="T75" s="2">
        <v>0</v>
      </c>
      <c r="U75" s="2">
        <v>25</v>
      </c>
      <c r="V75" t="s">
        <v>55</v>
      </c>
    </row>
    <row r="76" spans="1:22" ht="15.75" hidden="1" thickBot="1" x14ac:dyDescent="0.3">
      <c r="A76" t="s">
        <v>8328</v>
      </c>
      <c r="B76" s="12">
        <v>45600</v>
      </c>
      <c r="C76" t="s">
        <v>1</v>
      </c>
      <c r="D76" t="s">
        <v>10271</v>
      </c>
      <c r="E76" t="s">
        <v>10305</v>
      </c>
      <c r="F76" t="s">
        <v>10306</v>
      </c>
      <c r="G76">
        <v>1692</v>
      </c>
      <c r="H76">
        <v>1692</v>
      </c>
      <c r="I76">
        <v>1692</v>
      </c>
      <c r="J76">
        <v>1692</v>
      </c>
      <c r="K76">
        <v>0</v>
      </c>
      <c r="L76" s="2">
        <v>0</v>
      </c>
      <c r="M76" s="2">
        <v>0</v>
      </c>
      <c r="N76" s="2">
        <v>0</v>
      </c>
      <c r="O76" s="2">
        <v>0</v>
      </c>
      <c r="P76" s="2">
        <v>0</v>
      </c>
      <c r="Q76" s="2">
        <v>0</v>
      </c>
      <c r="R76" s="2">
        <v>50</v>
      </c>
      <c r="S76" s="2">
        <v>0</v>
      </c>
      <c r="T76" s="2">
        <v>0</v>
      </c>
      <c r="U76" s="2">
        <v>50</v>
      </c>
      <c r="V76" t="s">
        <v>55</v>
      </c>
    </row>
    <row r="77" spans="1:22" ht="15.75" hidden="1" thickBot="1" x14ac:dyDescent="0.3">
      <c r="A77" t="s">
        <v>8328</v>
      </c>
      <c r="B77" s="12">
        <v>45600</v>
      </c>
      <c r="C77" t="s">
        <v>1</v>
      </c>
      <c r="D77" t="s">
        <v>10271</v>
      </c>
      <c r="E77" t="s">
        <v>10305</v>
      </c>
      <c r="F77" t="s">
        <v>10306</v>
      </c>
      <c r="G77">
        <v>1691</v>
      </c>
      <c r="H77">
        <v>1691</v>
      </c>
      <c r="I77">
        <v>1691</v>
      </c>
      <c r="J77">
        <v>1691</v>
      </c>
      <c r="K77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25</v>
      </c>
      <c r="S77" s="2">
        <v>0</v>
      </c>
      <c r="T77" s="2">
        <v>0</v>
      </c>
      <c r="U77" s="2">
        <v>25</v>
      </c>
      <c r="V77" t="s">
        <v>55</v>
      </c>
    </row>
    <row r="78" spans="1:22" ht="15.75" hidden="1" thickBot="1" x14ac:dyDescent="0.3">
      <c r="A78" t="s">
        <v>8328</v>
      </c>
      <c r="B78" s="12">
        <v>45600</v>
      </c>
      <c r="C78" t="s">
        <v>1</v>
      </c>
      <c r="D78" t="s">
        <v>10271</v>
      </c>
      <c r="E78" t="s">
        <v>10305</v>
      </c>
      <c r="F78" t="s">
        <v>10306</v>
      </c>
      <c r="G78">
        <v>1690</v>
      </c>
      <c r="H78">
        <v>1690</v>
      </c>
      <c r="I78">
        <v>1690</v>
      </c>
      <c r="J78">
        <v>1690</v>
      </c>
      <c r="K78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55</v>
      </c>
      <c r="S78" s="2">
        <v>0</v>
      </c>
      <c r="T78" s="2">
        <v>0</v>
      </c>
      <c r="U78" s="2">
        <v>55</v>
      </c>
      <c r="V78" t="s">
        <v>55</v>
      </c>
    </row>
    <row r="79" spans="1:22" ht="15.75" hidden="1" thickBot="1" x14ac:dyDescent="0.3">
      <c r="A79" t="s">
        <v>8328</v>
      </c>
      <c r="B79" s="12">
        <v>45600</v>
      </c>
      <c r="C79" t="s">
        <v>1</v>
      </c>
      <c r="D79" t="s">
        <v>10271</v>
      </c>
      <c r="E79" t="s">
        <v>10305</v>
      </c>
      <c r="F79" t="s">
        <v>10306</v>
      </c>
      <c r="G79">
        <v>1689</v>
      </c>
      <c r="H79">
        <v>1689</v>
      </c>
      <c r="I79">
        <v>1689</v>
      </c>
      <c r="J79">
        <v>1689</v>
      </c>
      <c r="K79">
        <v>0</v>
      </c>
      <c r="L79" s="2">
        <v>0</v>
      </c>
      <c r="M79" s="2">
        <v>0</v>
      </c>
      <c r="N79" s="2">
        <v>0</v>
      </c>
      <c r="O79" s="2">
        <v>0</v>
      </c>
      <c r="P79" s="2">
        <v>0</v>
      </c>
      <c r="Q79" s="2">
        <v>0</v>
      </c>
      <c r="R79" s="2">
        <v>50</v>
      </c>
      <c r="S79" s="2">
        <v>0</v>
      </c>
      <c r="T79" s="2">
        <v>0</v>
      </c>
      <c r="U79" s="2">
        <v>50</v>
      </c>
      <c r="V79" t="s">
        <v>55</v>
      </c>
    </row>
    <row r="80" spans="1:22" ht="15.75" hidden="1" thickBot="1" x14ac:dyDescent="0.3">
      <c r="A80" t="s">
        <v>8328</v>
      </c>
      <c r="B80" s="12">
        <v>45600</v>
      </c>
      <c r="C80" t="s">
        <v>1</v>
      </c>
      <c r="D80" t="s">
        <v>10271</v>
      </c>
      <c r="E80" t="s">
        <v>10305</v>
      </c>
      <c r="F80" t="s">
        <v>10306</v>
      </c>
      <c r="G80">
        <v>1687</v>
      </c>
      <c r="H80">
        <v>1687</v>
      </c>
      <c r="I80">
        <v>1687</v>
      </c>
      <c r="J80">
        <v>1687</v>
      </c>
      <c r="K80">
        <v>0</v>
      </c>
      <c r="L80" s="2">
        <v>0</v>
      </c>
      <c r="M80" s="2">
        <v>0</v>
      </c>
      <c r="N80" s="2">
        <v>0</v>
      </c>
      <c r="O80" s="2">
        <v>0</v>
      </c>
      <c r="P80" s="2">
        <v>0</v>
      </c>
      <c r="Q80" s="2">
        <v>0</v>
      </c>
      <c r="R80" s="2">
        <v>57</v>
      </c>
      <c r="S80" s="2">
        <v>0</v>
      </c>
      <c r="T80" s="2">
        <v>0</v>
      </c>
      <c r="U80" s="2">
        <v>57</v>
      </c>
      <c r="V80" t="s">
        <v>55</v>
      </c>
    </row>
    <row r="81" spans="1:22" ht="15.75" hidden="1" thickBot="1" x14ac:dyDescent="0.3">
      <c r="A81" t="s">
        <v>8328</v>
      </c>
      <c r="B81" s="12">
        <v>45600</v>
      </c>
      <c r="C81" t="s">
        <v>1</v>
      </c>
      <c r="D81" t="s">
        <v>10271</v>
      </c>
      <c r="E81" t="s">
        <v>10305</v>
      </c>
      <c r="F81" t="s">
        <v>10306</v>
      </c>
      <c r="G81">
        <v>1686</v>
      </c>
      <c r="H81">
        <v>1686</v>
      </c>
      <c r="I81">
        <v>1686</v>
      </c>
      <c r="J81">
        <v>1686</v>
      </c>
      <c r="K81">
        <v>0</v>
      </c>
      <c r="L81" s="2">
        <v>0</v>
      </c>
      <c r="M81" s="2">
        <v>0</v>
      </c>
      <c r="N81" s="2">
        <v>0</v>
      </c>
      <c r="O81" s="2">
        <v>0</v>
      </c>
      <c r="P81" s="2">
        <v>0</v>
      </c>
      <c r="Q81" s="2">
        <v>0</v>
      </c>
      <c r="R81" s="2">
        <v>50</v>
      </c>
      <c r="S81" s="2">
        <v>0</v>
      </c>
      <c r="T81" s="2">
        <v>0</v>
      </c>
      <c r="U81" s="2">
        <v>50</v>
      </c>
      <c r="V81" t="s">
        <v>55</v>
      </c>
    </row>
    <row r="82" spans="1:22" ht="15.75" hidden="1" thickBot="1" x14ac:dyDescent="0.3">
      <c r="A82" t="s">
        <v>8328</v>
      </c>
      <c r="B82" s="12">
        <v>45600</v>
      </c>
      <c r="C82" t="s">
        <v>1</v>
      </c>
      <c r="D82" t="s">
        <v>10271</v>
      </c>
      <c r="E82" t="s">
        <v>10305</v>
      </c>
      <c r="F82" t="s">
        <v>10306</v>
      </c>
      <c r="G82">
        <v>1685</v>
      </c>
      <c r="H82">
        <v>1685</v>
      </c>
      <c r="I82">
        <v>1685</v>
      </c>
      <c r="J82">
        <v>1685</v>
      </c>
      <c r="K82">
        <v>0</v>
      </c>
      <c r="L82" s="2">
        <v>0</v>
      </c>
      <c r="M82" s="2">
        <v>0</v>
      </c>
      <c r="N82" s="2">
        <v>0</v>
      </c>
      <c r="O82" s="2">
        <v>0</v>
      </c>
      <c r="P82" s="2">
        <v>0</v>
      </c>
      <c r="Q82" s="2">
        <v>0</v>
      </c>
      <c r="R82" s="2">
        <v>55</v>
      </c>
      <c r="S82" s="2">
        <v>0</v>
      </c>
      <c r="T82" s="2">
        <v>0</v>
      </c>
      <c r="U82" s="2">
        <v>55</v>
      </c>
      <c r="V82" t="s">
        <v>55</v>
      </c>
    </row>
    <row r="83" spans="1:22" ht="15.75" hidden="1" thickBot="1" x14ac:dyDescent="0.3">
      <c r="A83" t="s">
        <v>8328</v>
      </c>
      <c r="B83" s="12" t="s">
        <v>10359</v>
      </c>
      <c r="C83" t="s">
        <v>1</v>
      </c>
      <c r="D83" t="s">
        <v>10271</v>
      </c>
      <c r="E83" t="s">
        <v>10305</v>
      </c>
      <c r="F83" t="s">
        <v>10306</v>
      </c>
      <c r="G83">
        <v>1705</v>
      </c>
      <c r="H83">
        <v>1705</v>
      </c>
      <c r="I83">
        <v>1705</v>
      </c>
      <c r="J83">
        <v>1705</v>
      </c>
      <c r="K83">
        <v>0</v>
      </c>
      <c r="L83" s="2">
        <v>0</v>
      </c>
      <c r="M83" s="2">
        <v>0</v>
      </c>
      <c r="N83" s="2">
        <v>0</v>
      </c>
      <c r="O83" s="2">
        <v>0</v>
      </c>
      <c r="P83" s="2">
        <v>0</v>
      </c>
      <c r="Q83" s="2">
        <v>0</v>
      </c>
      <c r="R83" s="2">
        <v>35</v>
      </c>
      <c r="S83" s="2">
        <v>0</v>
      </c>
      <c r="T83" s="2">
        <v>0</v>
      </c>
      <c r="U83" s="2">
        <v>35</v>
      </c>
      <c r="V83" t="s">
        <v>55</v>
      </c>
    </row>
    <row r="84" spans="1:22" ht="15.75" hidden="1" thickBot="1" x14ac:dyDescent="0.3">
      <c r="A84" t="s">
        <v>8328</v>
      </c>
      <c r="B84" s="12" t="s">
        <v>10359</v>
      </c>
      <c r="C84" t="s">
        <v>1</v>
      </c>
      <c r="D84" t="s">
        <v>10271</v>
      </c>
      <c r="E84" t="s">
        <v>10305</v>
      </c>
      <c r="F84" t="s">
        <v>10306</v>
      </c>
      <c r="G84">
        <v>1703</v>
      </c>
      <c r="H84">
        <v>1703</v>
      </c>
      <c r="I84">
        <v>1703</v>
      </c>
      <c r="J84">
        <v>1703</v>
      </c>
      <c r="K84">
        <v>0</v>
      </c>
      <c r="L84" s="2">
        <v>0</v>
      </c>
      <c r="M84" s="2">
        <v>0</v>
      </c>
      <c r="N84" s="2">
        <v>0</v>
      </c>
      <c r="O84" s="2">
        <v>0</v>
      </c>
      <c r="P84" s="2">
        <v>0</v>
      </c>
      <c r="Q84" s="2">
        <v>0</v>
      </c>
      <c r="R84" s="2">
        <v>50</v>
      </c>
      <c r="S84" s="2">
        <v>0</v>
      </c>
      <c r="T84" s="2">
        <v>0</v>
      </c>
      <c r="U84" s="2">
        <v>50</v>
      </c>
      <c r="V84" t="s">
        <v>55</v>
      </c>
    </row>
    <row r="85" spans="1:22" ht="15.75" hidden="1" thickBot="1" x14ac:dyDescent="0.3">
      <c r="A85" t="s">
        <v>8327</v>
      </c>
      <c r="B85" s="12" t="s">
        <v>10356</v>
      </c>
      <c r="C85" t="s">
        <v>1</v>
      </c>
      <c r="D85" t="s">
        <v>10271</v>
      </c>
      <c r="E85" t="s">
        <v>10305</v>
      </c>
      <c r="F85" t="s">
        <v>10306</v>
      </c>
      <c r="G85">
        <v>1684</v>
      </c>
      <c r="H85">
        <v>1684</v>
      </c>
      <c r="I85">
        <v>1684</v>
      </c>
      <c r="J85">
        <v>1684</v>
      </c>
      <c r="K85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65</v>
      </c>
      <c r="S85" s="2">
        <v>0</v>
      </c>
      <c r="T85" s="2">
        <v>0</v>
      </c>
      <c r="U85" s="2">
        <v>65</v>
      </c>
      <c r="V85" t="s">
        <v>55</v>
      </c>
    </row>
    <row r="86" spans="1:22" ht="15.75" hidden="1" thickBot="1" x14ac:dyDescent="0.3">
      <c r="A86" t="s">
        <v>8327</v>
      </c>
      <c r="B86" s="12" t="s">
        <v>10356</v>
      </c>
      <c r="C86" t="s">
        <v>1</v>
      </c>
      <c r="D86" t="s">
        <v>10271</v>
      </c>
      <c r="E86" t="s">
        <v>10305</v>
      </c>
      <c r="F86" t="s">
        <v>10306</v>
      </c>
      <c r="G86">
        <v>1682</v>
      </c>
      <c r="H86">
        <v>1682</v>
      </c>
      <c r="I86">
        <v>1682</v>
      </c>
      <c r="J86">
        <v>1682</v>
      </c>
      <c r="K86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50</v>
      </c>
      <c r="S86" s="2">
        <v>0</v>
      </c>
      <c r="T86" s="2">
        <v>0</v>
      </c>
      <c r="U86" s="2">
        <v>50</v>
      </c>
      <c r="V86" t="s">
        <v>55</v>
      </c>
    </row>
    <row r="87" spans="1:22" ht="15.75" hidden="1" thickBot="1" x14ac:dyDescent="0.3">
      <c r="A87" t="s">
        <v>8327</v>
      </c>
      <c r="B87" s="12" t="s">
        <v>10356</v>
      </c>
      <c r="C87" t="s">
        <v>1</v>
      </c>
      <c r="D87" t="s">
        <v>10271</v>
      </c>
      <c r="E87" t="s">
        <v>10305</v>
      </c>
      <c r="F87" t="s">
        <v>10306</v>
      </c>
      <c r="G87">
        <v>1681</v>
      </c>
      <c r="H87">
        <v>1681</v>
      </c>
      <c r="I87">
        <v>1681</v>
      </c>
      <c r="J87">
        <v>1681</v>
      </c>
      <c r="K87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0</v>
      </c>
      <c r="R87" s="2">
        <v>85</v>
      </c>
      <c r="S87" s="2">
        <v>0</v>
      </c>
      <c r="T87" s="2">
        <v>0</v>
      </c>
      <c r="U87" s="2">
        <v>85</v>
      </c>
      <c r="V87" t="s">
        <v>55</v>
      </c>
    </row>
    <row r="88" spans="1:22" ht="15.75" hidden="1" thickBot="1" x14ac:dyDescent="0.3">
      <c r="A88" t="s">
        <v>8327</v>
      </c>
      <c r="B88" s="12" t="s">
        <v>10356</v>
      </c>
      <c r="C88" t="s">
        <v>1</v>
      </c>
      <c r="D88" t="s">
        <v>10271</v>
      </c>
      <c r="E88" t="s">
        <v>10305</v>
      </c>
      <c r="F88" t="s">
        <v>10306</v>
      </c>
      <c r="G88">
        <v>1680</v>
      </c>
      <c r="H88">
        <v>1680</v>
      </c>
      <c r="I88">
        <v>1680</v>
      </c>
      <c r="J88">
        <v>1680</v>
      </c>
      <c r="K88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0</v>
      </c>
      <c r="R88" s="2">
        <v>55</v>
      </c>
      <c r="S88" s="2">
        <v>0</v>
      </c>
      <c r="T88" s="2">
        <v>0</v>
      </c>
      <c r="U88" s="2">
        <v>55</v>
      </c>
      <c r="V88" t="s">
        <v>55</v>
      </c>
    </row>
    <row r="89" spans="1:22" ht="15.75" hidden="1" thickBot="1" x14ac:dyDescent="0.3">
      <c r="A89" t="s">
        <v>8327</v>
      </c>
      <c r="B89" s="12" t="s">
        <v>10356</v>
      </c>
      <c r="C89" t="s">
        <v>1</v>
      </c>
      <c r="D89" t="s">
        <v>10271</v>
      </c>
      <c r="E89" t="s">
        <v>10305</v>
      </c>
      <c r="F89" t="s">
        <v>10306</v>
      </c>
      <c r="G89">
        <v>1679</v>
      </c>
      <c r="H89">
        <v>1679</v>
      </c>
      <c r="I89">
        <v>1679</v>
      </c>
      <c r="J89">
        <v>1679</v>
      </c>
      <c r="K89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0</v>
      </c>
      <c r="R89" s="2">
        <v>45</v>
      </c>
      <c r="S89" s="2">
        <v>0</v>
      </c>
      <c r="T89" s="2">
        <v>0</v>
      </c>
      <c r="U89" s="2">
        <v>45</v>
      </c>
      <c r="V89" t="s">
        <v>55</v>
      </c>
    </row>
    <row r="90" spans="1:22" ht="15.75" hidden="1" thickBot="1" x14ac:dyDescent="0.3">
      <c r="A90" t="s">
        <v>8327</v>
      </c>
      <c r="B90" s="12" t="s">
        <v>10356</v>
      </c>
      <c r="C90" t="s">
        <v>1</v>
      </c>
      <c r="D90" t="s">
        <v>10271</v>
      </c>
      <c r="E90" t="s">
        <v>10305</v>
      </c>
      <c r="F90" t="s">
        <v>10306</v>
      </c>
      <c r="G90">
        <v>1678</v>
      </c>
      <c r="H90">
        <v>1678</v>
      </c>
      <c r="I90">
        <v>1678</v>
      </c>
      <c r="J90">
        <v>1678</v>
      </c>
      <c r="K90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75</v>
      </c>
      <c r="S90" s="2">
        <v>0</v>
      </c>
      <c r="T90" s="2">
        <v>0</v>
      </c>
      <c r="U90" s="2">
        <v>75</v>
      </c>
      <c r="V90" t="s">
        <v>55</v>
      </c>
    </row>
    <row r="91" spans="1:22" ht="15.75" hidden="1" thickBot="1" x14ac:dyDescent="0.3">
      <c r="A91" t="s">
        <v>8327</v>
      </c>
      <c r="B91" s="12" t="s">
        <v>10356</v>
      </c>
      <c r="C91" t="s">
        <v>1</v>
      </c>
      <c r="D91" t="s">
        <v>10271</v>
      </c>
      <c r="E91" t="s">
        <v>10305</v>
      </c>
      <c r="F91" t="s">
        <v>10306</v>
      </c>
      <c r="G91">
        <v>1677</v>
      </c>
      <c r="H91">
        <v>1677</v>
      </c>
      <c r="I91">
        <v>1677</v>
      </c>
      <c r="J91">
        <v>1677</v>
      </c>
      <c r="K91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65</v>
      </c>
      <c r="S91" s="2">
        <v>0</v>
      </c>
      <c r="T91" s="2">
        <v>0</v>
      </c>
      <c r="U91" s="2">
        <v>65</v>
      </c>
      <c r="V91" t="s">
        <v>55</v>
      </c>
    </row>
    <row r="92" spans="1:22" ht="15.75" hidden="1" thickBot="1" x14ac:dyDescent="0.3">
      <c r="A92" t="s">
        <v>8327</v>
      </c>
      <c r="B92" s="12" t="s">
        <v>10358</v>
      </c>
      <c r="C92" t="s">
        <v>1</v>
      </c>
      <c r="D92" t="s">
        <v>10271</v>
      </c>
      <c r="E92" t="s">
        <v>10305</v>
      </c>
      <c r="F92" t="s">
        <v>10306</v>
      </c>
      <c r="G92">
        <v>1658</v>
      </c>
      <c r="H92">
        <v>1658</v>
      </c>
      <c r="I92">
        <v>1658</v>
      </c>
      <c r="J92">
        <v>1658</v>
      </c>
      <c r="K9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55</v>
      </c>
      <c r="S92" s="2">
        <v>0</v>
      </c>
      <c r="T92" s="2">
        <v>0</v>
      </c>
      <c r="U92" s="2">
        <v>55</v>
      </c>
      <c r="V92" t="s">
        <v>55</v>
      </c>
    </row>
    <row r="93" spans="1:22" ht="15.75" hidden="1" thickBot="1" x14ac:dyDescent="0.3">
      <c r="A93" t="s">
        <v>8327</v>
      </c>
      <c r="B93" s="12" t="s">
        <v>10358</v>
      </c>
      <c r="C93" t="s">
        <v>1</v>
      </c>
      <c r="D93" t="s">
        <v>10271</v>
      </c>
      <c r="E93" t="s">
        <v>10305</v>
      </c>
      <c r="F93" t="s">
        <v>10306</v>
      </c>
      <c r="G93">
        <v>1657</v>
      </c>
      <c r="H93">
        <v>1657</v>
      </c>
      <c r="I93">
        <v>1657</v>
      </c>
      <c r="J93">
        <v>1657</v>
      </c>
      <c r="K93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75</v>
      </c>
      <c r="S93" s="2">
        <v>0</v>
      </c>
      <c r="T93" s="2">
        <v>0</v>
      </c>
      <c r="U93" s="2">
        <v>75</v>
      </c>
      <c r="V93" t="s">
        <v>55</v>
      </c>
    </row>
    <row r="94" spans="1:22" ht="15.75" hidden="1" thickBot="1" x14ac:dyDescent="0.3">
      <c r="A94" t="s">
        <v>8327</v>
      </c>
      <c r="B94" s="12" t="s">
        <v>10358</v>
      </c>
      <c r="C94" t="s">
        <v>1</v>
      </c>
      <c r="D94" t="s">
        <v>10271</v>
      </c>
      <c r="E94" t="s">
        <v>10305</v>
      </c>
      <c r="F94" t="s">
        <v>10306</v>
      </c>
      <c r="G94">
        <v>1656</v>
      </c>
      <c r="H94">
        <v>1656</v>
      </c>
      <c r="I94">
        <v>1656</v>
      </c>
      <c r="J94">
        <v>1656</v>
      </c>
      <c r="K94">
        <v>0</v>
      </c>
      <c r="L94" s="2">
        <v>0</v>
      </c>
      <c r="M94" s="2">
        <v>0</v>
      </c>
      <c r="N94" s="2">
        <v>0</v>
      </c>
      <c r="O94" s="2">
        <v>0</v>
      </c>
      <c r="P94" s="2">
        <v>0</v>
      </c>
      <c r="Q94" s="2">
        <v>0</v>
      </c>
      <c r="R94" s="2">
        <v>45</v>
      </c>
      <c r="S94" s="2">
        <v>0</v>
      </c>
      <c r="T94" s="2">
        <v>0</v>
      </c>
      <c r="U94" s="2">
        <v>45</v>
      </c>
      <c r="V94" t="s">
        <v>55</v>
      </c>
    </row>
    <row r="95" spans="1:22" ht="15.75" hidden="1" thickBot="1" x14ac:dyDescent="0.3">
      <c r="A95" t="s">
        <v>8327</v>
      </c>
      <c r="B95" s="12" t="s">
        <v>10358</v>
      </c>
      <c r="C95" t="s">
        <v>1</v>
      </c>
      <c r="D95" t="s">
        <v>10271</v>
      </c>
      <c r="E95" t="s">
        <v>10305</v>
      </c>
      <c r="F95" t="s">
        <v>10306</v>
      </c>
      <c r="G95">
        <v>1655</v>
      </c>
      <c r="H95">
        <v>1655</v>
      </c>
      <c r="I95">
        <v>1655</v>
      </c>
      <c r="J95">
        <v>1655</v>
      </c>
      <c r="K95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25</v>
      </c>
      <c r="S95" s="2">
        <v>0</v>
      </c>
      <c r="T95" s="2">
        <v>0</v>
      </c>
      <c r="U95" s="2">
        <v>25</v>
      </c>
      <c r="V95" t="s">
        <v>55</v>
      </c>
    </row>
    <row r="96" spans="1:22" ht="15.75" hidden="1" thickBot="1" x14ac:dyDescent="0.3">
      <c r="A96" t="s">
        <v>8327</v>
      </c>
      <c r="B96" s="12" t="s">
        <v>10358</v>
      </c>
      <c r="C96" t="s">
        <v>1</v>
      </c>
      <c r="D96" t="s">
        <v>10271</v>
      </c>
      <c r="E96" t="s">
        <v>10305</v>
      </c>
      <c r="F96" t="s">
        <v>10306</v>
      </c>
      <c r="G96">
        <v>1654</v>
      </c>
      <c r="H96">
        <v>1654</v>
      </c>
      <c r="I96">
        <v>1654</v>
      </c>
      <c r="J96">
        <v>1654</v>
      </c>
      <c r="K96">
        <v>0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57</v>
      </c>
      <c r="S96" s="2">
        <v>0</v>
      </c>
      <c r="T96" s="2">
        <v>0</v>
      </c>
      <c r="U96" s="2">
        <v>57</v>
      </c>
      <c r="V96" t="s">
        <v>55</v>
      </c>
    </row>
    <row r="97" spans="1:22" ht="15.75" hidden="1" thickBot="1" x14ac:dyDescent="0.3">
      <c r="A97" t="s">
        <v>8327</v>
      </c>
      <c r="B97" s="12" t="s">
        <v>10358</v>
      </c>
      <c r="C97" t="s">
        <v>1</v>
      </c>
      <c r="D97" t="s">
        <v>10271</v>
      </c>
      <c r="E97" t="s">
        <v>10305</v>
      </c>
      <c r="F97" t="s">
        <v>10306</v>
      </c>
      <c r="G97">
        <v>1653</v>
      </c>
      <c r="H97">
        <v>1653</v>
      </c>
      <c r="I97">
        <v>1653</v>
      </c>
      <c r="J97">
        <v>1653</v>
      </c>
      <c r="K97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25</v>
      </c>
      <c r="S97" s="2">
        <v>0</v>
      </c>
      <c r="T97" s="2">
        <v>0</v>
      </c>
      <c r="U97" s="2">
        <v>25</v>
      </c>
      <c r="V97" t="s">
        <v>55</v>
      </c>
    </row>
    <row r="98" spans="1:22" ht="15.75" hidden="1" thickBot="1" x14ac:dyDescent="0.3">
      <c r="A98" t="s">
        <v>8327</v>
      </c>
      <c r="B98" s="12" t="s">
        <v>10357</v>
      </c>
      <c r="C98" t="s">
        <v>1</v>
      </c>
      <c r="D98" t="s">
        <v>10271</v>
      </c>
      <c r="E98" t="s">
        <v>10305</v>
      </c>
      <c r="F98" t="s">
        <v>10306</v>
      </c>
      <c r="G98">
        <v>1628</v>
      </c>
      <c r="H98">
        <v>1628</v>
      </c>
      <c r="I98">
        <v>1628</v>
      </c>
      <c r="J98">
        <v>1628</v>
      </c>
      <c r="K98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65</v>
      </c>
      <c r="S98" s="2">
        <v>0</v>
      </c>
      <c r="T98" s="2">
        <v>0</v>
      </c>
      <c r="U98" s="2">
        <v>65</v>
      </c>
      <c r="V98" t="s">
        <v>55</v>
      </c>
    </row>
    <row r="99" spans="1:22" ht="15.75" hidden="1" thickBot="1" x14ac:dyDescent="0.3">
      <c r="A99" t="s">
        <v>8327</v>
      </c>
      <c r="B99" s="12" t="s">
        <v>10357</v>
      </c>
      <c r="C99" t="s">
        <v>1</v>
      </c>
      <c r="D99" t="s">
        <v>10271</v>
      </c>
      <c r="E99" t="s">
        <v>10305</v>
      </c>
      <c r="F99" t="s">
        <v>10306</v>
      </c>
      <c r="G99">
        <v>1627</v>
      </c>
      <c r="H99">
        <v>1627</v>
      </c>
      <c r="I99">
        <v>1627</v>
      </c>
      <c r="J99">
        <v>1627</v>
      </c>
      <c r="K99">
        <v>0</v>
      </c>
      <c r="L99" s="2">
        <v>0</v>
      </c>
      <c r="M99" s="2">
        <v>0</v>
      </c>
      <c r="N99" s="2">
        <v>0</v>
      </c>
      <c r="O99" s="2">
        <v>0</v>
      </c>
      <c r="P99" s="2">
        <v>0</v>
      </c>
      <c r="Q99" s="2">
        <v>0</v>
      </c>
      <c r="R99" s="2">
        <v>25</v>
      </c>
      <c r="S99" s="2">
        <v>0</v>
      </c>
      <c r="T99" s="2">
        <v>0</v>
      </c>
      <c r="U99" s="2">
        <v>25</v>
      </c>
      <c r="V99" t="s">
        <v>55</v>
      </c>
    </row>
    <row r="100" spans="1:22" ht="15.75" hidden="1" thickBot="1" x14ac:dyDescent="0.3">
      <c r="A100" t="s">
        <v>8327</v>
      </c>
      <c r="B100" s="12" t="s">
        <v>10355</v>
      </c>
      <c r="C100" t="s">
        <v>1</v>
      </c>
      <c r="D100" t="s">
        <v>10271</v>
      </c>
      <c r="E100" t="s">
        <v>10305</v>
      </c>
      <c r="F100" t="s">
        <v>10306</v>
      </c>
      <c r="G100">
        <v>1626</v>
      </c>
      <c r="H100">
        <v>1626</v>
      </c>
      <c r="I100">
        <v>1626</v>
      </c>
      <c r="J100">
        <v>1626</v>
      </c>
      <c r="K100">
        <v>0</v>
      </c>
      <c r="L100" s="2">
        <v>0</v>
      </c>
      <c r="M100" s="2">
        <v>0</v>
      </c>
      <c r="N100" s="2">
        <v>0</v>
      </c>
      <c r="O100" s="2">
        <v>0</v>
      </c>
      <c r="P100" s="2">
        <v>0</v>
      </c>
      <c r="Q100" s="2">
        <v>0</v>
      </c>
      <c r="R100" s="2">
        <v>25</v>
      </c>
      <c r="S100" s="2">
        <v>0</v>
      </c>
      <c r="T100" s="2">
        <v>0</v>
      </c>
      <c r="U100" s="2">
        <v>25</v>
      </c>
      <c r="V100" t="s">
        <v>55</v>
      </c>
    </row>
    <row r="101" spans="1:22" ht="15.75" hidden="1" thickBot="1" x14ac:dyDescent="0.3">
      <c r="A101" t="s">
        <v>8327</v>
      </c>
      <c r="B101" s="12" t="s">
        <v>10355</v>
      </c>
      <c r="C101" t="s">
        <v>1</v>
      </c>
      <c r="D101" t="s">
        <v>10271</v>
      </c>
      <c r="E101" t="s">
        <v>10305</v>
      </c>
      <c r="F101" t="s">
        <v>10306</v>
      </c>
      <c r="G101">
        <v>1625</v>
      </c>
      <c r="H101">
        <v>1625</v>
      </c>
      <c r="I101">
        <v>1625</v>
      </c>
      <c r="J101">
        <v>1625</v>
      </c>
      <c r="K101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55</v>
      </c>
      <c r="S101" s="2">
        <v>0</v>
      </c>
      <c r="T101" s="2">
        <v>0</v>
      </c>
      <c r="U101" s="2">
        <v>55</v>
      </c>
      <c r="V101" t="s">
        <v>55</v>
      </c>
    </row>
    <row r="102" spans="1:22" ht="15.75" hidden="1" thickBot="1" x14ac:dyDescent="0.3">
      <c r="A102" t="s">
        <v>8327</v>
      </c>
      <c r="B102" s="12" t="s">
        <v>10355</v>
      </c>
      <c r="C102" t="s">
        <v>1</v>
      </c>
      <c r="D102" t="s">
        <v>10271</v>
      </c>
      <c r="E102" t="s">
        <v>10305</v>
      </c>
      <c r="F102" t="s">
        <v>10306</v>
      </c>
      <c r="G102">
        <v>1624</v>
      </c>
      <c r="H102">
        <v>1624</v>
      </c>
      <c r="I102">
        <v>1624</v>
      </c>
      <c r="J102">
        <v>1624</v>
      </c>
      <c r="K102">
        <v>0</v>
      </c>
      <c r="L102" s="2">
        <v>0</v>
      </c>
      <c r="M102" s="2">
        <v>0</v>
      </c>
      <c r="N102" s="2">
        <v>0</v>
      </c>
      <c r="O102" s="2">
        <v>0</v>
      </c>
      <c r="P102" s="2">
        <v>0</v>
      </c>
      <c r="Q102" s="2">
        <v>0</v>
      </c>
      <c r="R102" s="2">
        <v>55</v>
      </c>
      <c r="S102" s="2">
        <v>0</v>
      </c>
      <c r="T102" s="2">
        <v>0</v>
      </c>
      <c r="U102" s="2">
        <v>55</v>
      </c>
      <c r="V102" t="s">
        <v>55</v>
      </c>
    </row>
    <row r="103" spans="1:22" ht="15.75" hidden="1" thickBot="1" x14ac:dyDescent="0.3">
      <c r="A103" t="s">
        <v>8327</v>
      </c>
      <c r="B103" s="12" t="s">
        <v>10355</v>
      </c>
      <c r="C103" t="s">
        <v>1</v>
      </c>
      <c r="D103" t="s">
        <v>10271</v>
      </c>
      <c r="E103" t="s">
        <v>10305</v>
      </c>
      <c r="F103" t="s">
        <v>10306</v>
      </c>
      <c r="G103">
        <v>1623</v>
      </c>
      <c r="H103">
        <v>1623</v>
      </c>
      <c r="I103">
        <v>1623</v>
      </c>
      <c r="J103">
        <v>1623</v>
      </c>
      <c r="K103">
        <v>0</v>
      </c>
      <c r="L103" s="2">
        <v>0</v>
      </c>
      <c r="M103" s="2">
        <v>0</v>
      </c>
      <c r="N103" s="2">
        <v>0</v>
      </c>
      <c r="O103" s="2">
        <v>0</v>
      </c>
      <c r="P103" s="2">
        <v>0</v>
      </c>
      <c r="Q103" s="2">
        <v>0</v>
      </c>
      <c r="R103" s="2">
        <v>65</v>
      </c>
      <c r="S103" s="2">
        <v>0</v>
      </c>
      <c r="T103" s="2">
        <v>0</v>
      </c>
      <c r="U103" s="2">
        <v>65</v>
      </c>
      <c r="V103" t="s">
        <v>55</v>
      </c>
    </row>
    <row r="104" spans="1:22" ht="15.75" hidden="1" thickBot="1" x14ac:dyDescent="0.3">
      <c r="A104" t="s">
        <v>8327</v>
      </c>
      <c r="B104" s="12" t="s">
        <v>10355</v>
      </c>
      <c r="C104" t="s">
        <v>1</v>
      </c>
      <c r="D104" t="s">
        <v>10271</v>
      </c>
      <c r="E104" t="s">
        <v>10305</v>
      </c>
      <c r="F104" t="s">
        <v>10306</v>
      </c>
      <c r="G104">
        <v>1622</v>
      </c>
      <c r="H104">
        <v>1622</v>
      </c>
      <c r="I104">
        <v>1622</v>
      </c>
      <c r="J104">
        <v>1622</v>
      </c>
      <c r="K104">
        <v>0</v>
      </c>
      <c r="L104" s="2">
        <v>0</v>
      </c>
      <c r="M104" s="2">
        <v>0</v>
      </c>
      <c r="N104" s="2">
        <v>0</v>
      </c>
      <c r="O104" s="2">
        <v>0</v>
      </c>
      <c r="P104" s="2">
        <v>0</v>
      </c>
      <c r="Q104" s="2">
        <v>0</v>
      </c>
      <c r="R104" s="2">
        <v>70</v>
      </c>
      <c r="S104" s="2">
        <v>0</v>
      </c>
      <c r="T104" s="2">
        <v>0</v>
      </c>
      <c r="U104" s="2">
        <v>70</v>
      </c>
      <c r="V104" t="s">
        <v>55</v>
      </c>
    </row>
    <row r="105" spans="1:22" ht="15.75" hidden="1" thickBot="1" x14ac:dyDescent="0.3">
      <c r="A105" t="s">
        <v>8327</v>
      </c>
      <c r="B105" s="12" t="s">
        <v>10354</v>
      </c>
      <c r="C105" t="s">
        <v>1</v>
      </c>
      <c r="D105" t="s">
        <v>10271</v>
      </c>
      <c r="E105" t="s">
        <v>10305</v>
      </c>
      <c r="F105" t="s">
        <v>10306</v>
      </c>
      <c r="G105">
        <v>1620</v>
      </c>
      <c r="H105">
        <v>1620</v>
      </c>
      <c r="I105">
        <v>1620</v>
      </c>
      <c r="J105">
        <v>1620</v>
      </c>
      <c r="K105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25</v>
      </c>
      <c r="S105" s="2">
        <v>0</v>
      </c>
      <c r="T105" s="2">
        <v>0</v>
      </c>
      <c r="U105" s="2">
        <v>25</v>
      </c>
      <c r="V105" t="s">
        <v>55</v>
      </c>
    </row>
    <row r="106" spans="1:22" ht="15.75" hidden="1" thickBot="1" x14ac:dyDescent="0.3">
      <c r="A106" t="s">
        <v>8327</v>
      </c>
      <c r="B106" s="12" t="s">
        <v>10354</v>
      </c>
      <c r="C106" t="s">
        <v>1</v>
      </c>
      <c r="D106" t="s">
        <v>10271</v>
      </c>
      <c r="E106" t="s">
        <v>10305</v>
      </c>
      <c r="F106" t="s">
        <v>10306</v>
      </c>
      <c r="G106">
        <v>1619</v>
      </c>
      <c r="H106">
        <v>1619</v>
      </c>
      <c r="I106">
        <v>1619</v>
      </c>
      <c r="J106">
        <v>1619</v>
      </c>
      <c r="K106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25</v>
      </c>
      <c r="S106" s="2">
        <v>0</v>
      </c>
      <c r="T106" s="2">
        <v>0</v>
      </c>
      <c r="U106" s="2">
        <v>25</v>
      </c>
      <c r="V106" t="s">
        <v>55</v>
      </c>
    </row>
    <row r="107" spans="1:22" ht="15.75" hidden="1" thickBot="1" x14ac:dyDescent="0.3">
      <c r="A107" t="s">
        <v>8327</v>
      </c>
      <c r="B107" s="12" t="s">
        <v>10354</v>
      </c>
      <c r="C107" t="s">
        <v>1</v>
      </c>
      <c r="D107" t="s">
        <v>10271</v>
      </c>
      <c r="E107" t="s">
        <v>10305</v>
      </c>
      <c r="F107" t="s">
        <v>10306</v>
      </c>
      <c r="G107">
        <v>1618</v>
      </c>
      <c r="H107">
        <v>1618</v>
      </c>
      <c r="I107">
        <v>1618</v>
      </c>
      <c r="J107">
        <v>1618</v>
      </c>
      <c r="K107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25</v>
      </c>
      <c r="S107" s="2">
        <v>0</v>
      </c>
      <c r="T107" s="2">
        <v>0</v>
      </c>
      <c r="U107" s="2">
        <v>25</v>
      </c>
      <c r="V107" t="s">
        <v>55</v>
      </c>
    </row>
    <row r="108" spans="1:22" ht="15.75" hidden="1" thickBot="1" x14ac:dyDescent="0.3">
      <c r="A108" t="s">
        <v>8327</v>
      </c>
      <c r="B108" s="12" t="s">
        <v>10354</v>
      </c>
      <c r="C108" t="s">
        <v>1</v>
      </c>
      <c r="D108" t="s">
        <v>10271</v>
      </c>
      <c r="E108" t="s">
        <v>10305</v>
      </c>
      <c r="F108" t="s">
        <v>10306</v>
      </c>
      <c r="G108">
        <v>1617</v>
      </c>
      <c r="H108">
        <v>1617</v>
      </c>
      <c r="I108">
        <v>1617</v>
      </c>
      <c r="J108">
        <v>1617</v>
      </c>
      <c r="K108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25</v>
      </c>
      <c r="S108" s="2">
        <v>0</v>
      </c>
      <c r="T108" s="2">
        <v>0</v>
      </c>
      <c r="U108" s="2">
        <v>25</v>
      </c>
      <c r="V108" t="s">
        <v>55</v>
      </c>
    </row>
    <row r="109" spans="1:22" ht="15.75" hidden="1" thickBot="1" x14ac:dyDescent="0.3">
      <c r="A109" t="s">
        <v>8327</v>
      </c>
      <c r="B109" s="12" t="s">
        <v>10354</v>
      </c>
      <c r="C109" t="s">
        <v>1</v>
      </c>
      <c r="D109" t="s">
        <v>10271</v>
      </c>
      <c r="E109" t="s">
        <v>10305</v>
      </c>
      <c r="F109" t="s">
        <v>10306</v>
      </c>
      <c r="G109">
        <v>1616</v>
      </c>
      <c r="H109">
        <v>1616</v>
      </c>
      <c r="I109">
        <v>1616</v>
      </c>
      <c r="J109">
        <v>1616</v>
      </c>
      <c r="K109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55</v>
      </c>
      <c r="S109" s="2">
        <v>0</v>
      </c>
      <c r="T109" s="2">
        <v>0</v>
      </c>
      <c r="U109" s="2">
        <v>55</v>
      </c>
      <c r="V109" t="s">
        <v>55</v>
      </c>
    </row>
    <row r="110" spans="1:22" ht="15.75" hidden="1" thickBot="1" x14ac:dyDescent="0.3">
      <c r="A110" t="s">
        <v>8327</v>
      </c>
      <c r="B110" s="12" t="s">
        <v>10354</v>
      </c>
      <c r="C110" t="s">
        <v>1</v>
      </c>
      <c r="D110" t="s">
        <v>10271</v>
      </c>
      <c r="E110" t="s">
        <v>10305</v>
      </c>
      <c r="F110" t="s">
        <v>10306</v>
      </c>
      <c r="G110">
        <v>1615</v>
      </c>
      <c r="H110">
        <v>1615</v>
      </c>
      <c r="I110">
        <v>1615</v>
      </c>
      <c r="J110">
        <v>1615</v>
      </c>
      <c r="K110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55</v>
      </c>
      <c r="S110" s="2">
        <v>0</v>
      </c>
      <c r="T110" s="2">
        <v>0</v>
      </c>
      <c r="U110" s="2">
        <v>55</v>
      </c>
      <c r="V110" t="s">
        <v>55</v>
      </c>
    </row>
    <row r="111" spans="1:22" ht="15.75" hidden="1" thickBot="1" x14ac:dyDescent="0.3">
      <c r="A111" t="s">
        <v>8327</v>
      </c>
      <c r="B111" s="12" t="s">
        <v>10353</v>
      </c>
      <c r="C111" t="s">
        <v>1</v>
      </c>
      <c r="D111" t="s">
        <v>10271</v>
      </c>
      <c r="E111" t="s">
        <v>10305</v>
      </c>
      <c r="F111" t="s">
        <v>10306</v>
      </c>
      <c r="G111">
        <v>1614</v>
      </c>
      <c r="H111">
        <v>1614</v>
      </c>
      <c r="I111">
        <v>1614</v>
      </c>
      <c r="J111">
        <v>1614</v>
      </c>
      <c r="K111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71</v>
      </c>
      <c r="S111" s="2">
        <v>0</v>
      </c>
      <c r="T111" s="2">
        <v>0</v>
      </c>
      <c r="U111" s="2">
        <v>71</v>
      </c>
      <c r="V111" t="s">
        <v>55</v>
      </c>
    </row>
    <row r="112" spans="1:22" ht="15.75" hidden="1" thickBot="1" x14ac:dyDescent="0.3">
      <c r="A112" t="s">
        <v>8327</v>
      </c>
      <c r="B112" s="12" t="s">
        <v>10353</v>
      </c>
      <c r="C112" t="s">
        <v>1</v>
      </c>
      <c r="D112" t="s">
        <v>10271</v>
      </c>
      <c r="E112" t="s">
        <v>10305</v>
      </c>
      <c r="F112" t="s">
        <v>10306</v>
      </c>
      <c r="G112">
        <v>1613</v>
      </c>
      <c r="H112">
        <v>1613</v>
      </c>
      <c r="I112">
        <v>1613</v>
      </c>
      <c r="J112">
        <v>1613</v>
      </c>
      <c r="K11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70</v>
      </c>
      <c r="S112" s="2">
        <v>0</v>
      </c>
      <c r="T112" s="2">
        <v>0</v>
      </c>
      <c r="U112" s="2">
        <v>70</v>
      </c>
      <c r="V112" t="s">
        <v>55</v>
      </c>
    </row>
    <row r="113" spans="1:22" ht="15.75" hidden="1" thickBot="1" x14ac:dyDescent="0.3">
      <c r="A113" t="s">
        <v>8327</v>
      </c>
      <c r="B113" s="12" t="s">
        <v>10353</v>
      </c>
      <c r="C113" t="s">
        <v>1</v>
      </c>
      <c r="D113" t="s">
        <v>10271</v>
      </c>
      <c r="E113" t="s">
        <v>10305</v>
      </c>
      <c r="F113" t="s">
        <v>10306</v>
      </c>
      <c r="G113">
        <v>1611</v>
      </c>
      <c r="H113">
        <v>1611</v>
      </c>
      <c r="I113">
        <v>1611</v>
      </c>
      <c r="J113">
        <v>1611</v>
      </c>
      <c r="K113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55</v>
      </c>
      <c r="S113" s="2">
        <v>0</v>
      </c>
      <c r="T113" s="2">
        <v>0</v>
      </c>
      <c r="U113" s="2">
        <v>55</v>
      </c>
      <c r="V113" t="s">
        <v>55</v>
      </c>
    </row>
    <row r="114" spans="1:22" ht="15.75" hidden="1" thickBot="1" x14ac:dyDescent="0.3">
      <c r="A114" t="s">
        <v>8327</v>
      </c>
      <c r="B114" s="12" t="s">
        <v>10353</v>
      </c>
      <c r="C114" t="s">
        <v>1</v>
      </c>
      <c r="D114" t="s">
        <v>10271</v>
      </c>
      <c r="E114" t="s">
        <v>10305</v>
      </c>
      <c r="F114" t="s">
        <v>10306</v>
      </c>
      <c r="G114">
        <v>1610</v>
      </c>
      <c r="H114">
        <v>1610</v>
      </c>
      <c r="I114">
        <v>1610</v>
      </c>
      <c r="J114">
        <v>1610</v>
      </c>
      <c r="K114">
        <v>0</v>
      </c>
      <c r="L114" s="2">
        <v>0</v>
      </c>
      <c r="M114" s="2">
        <v>0</v>
      </c>
      <c r="N114" s="2">
        <v>0</v>
      </c>
      <c r="O114" s="2">
        <v>0</v>
      </c>
      <c r="P114" s="2">
        <v>0</v>
      </c>
      <c r="Q114" s="2">
        <v>0</v>
      </c>
      <c r="R114" s="2">
        <v>60</v>
      </c>
      <c r="S114" s="2">
        <v>0</v>
      </c>
      <c r="T114" s="2">
        <v>0</v>
      </c>
      <c r="U114" s="2">
        <v>60</v>
      </c>
      <c r="V114" t="s">
        <v>55</v>
      </c>
    </row>
    <row r="115" spans="1:22" ht="15.75" hidden="1" thickBot="1" x14ac:dyDescent="0.3">
      <c r="A115" t="s">
        <v>8327</v>
      </c>
      <c r="B115" s="12" t="s">
        <v>10353</v>
      </c>
      <c r="C115" t="s">
        <v>1</v>
      </c>
      <c r="D115" t="s">
        <v>10271</v>
      </c>
      <c r="E115" t="s">
        <v>10305</v>
      </c>
      <c r="F115" t="s">
        <v>10306</v>
      </c>
      <c r="G115">
        <v>1608</v>
      </c>
      <c r="H115">
        <v>1608</v>
      </c>
      <c r="I115">
        <v>1608</v>
      </c>
      <c r="J115">
        <v>1608</v>
      </c>
      <c r="K115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t="s">
        <v>55</v>
      </c>
    </row>
    <row r="116" spans="1:22" ht="15.75" hidden="1" thickBot="1" x14ac:dyDescent="0.3">
      <c r="A116" t="s">
        <v>8327</v>
      </c>
      <c r="B116" s="12" t="s">
        <v>10353</v>
      </c>
      <c r="C116" t="s">
        <v>1</v>
      </c>
      <c r="D116" t="s">
        <v>10271</v>
      </c>
      <c r="E116" t="s">
        <v>10305</v>
      </c>
      <c r="F116" t="s">
        <v>10306</v>
      </c>
      <c r="G116">
        <v>1606</v>
      </c>
      <c r="H116">
        <v>1606</v>
      </c>
      <c r="I116">
        <v>1606</v>
      </c>
      <c r="J116">
        <v>1606</v>
      </c>
      <c r="K116">
        <v>0</v>
      </c>
      <c r="L116" s="2">
        <v>0</v>
      </c>
      <c r="M116" s="2">
        <v>0</v>
      </c>
      <c r="N116" s="2">
        <v>0</v>
      </c>
      <c r="O116" s="2">
        <v>0</v>
      </c>
      <c r="P116" s="2">
        <v>0</v>
      </c>
      <c r="Q116" s="2">
        <v>0</v>
      </c>
      <c r="R116" s="2">
        <v>50</v>
      </c>
      <c r="S116" s="2">
        <v>0</v>
      </c>
      <c r="T116" s="2">
        <v>0</v>
      </c>
      <c r="U116" s="2">
        <v>50</v>
      </c>
      <c r="V116" t="s">
        <v>55</v>
      </c>
    </row>
    <row r="117" spans="1:22" ht="15.75" hidden="1" thickBot="1" x14ac:dyDescent="0.3">
      <c r="A117" t="s">
        <v>8327</v>
      </c>
      <c r="B117" s="12" t="s">
        <v>10353</v>
      </c>
      <c r="C117" t="s">
        <v>1</v>
      </c>
      <c r="D117" t="s">
        <v>10271</v>
      </c>
      <c r="E117" t="s">
        <v>10305</v>
      </c>
      <c r="F117" t="s">
        <v>10306</v>
      </c>
      <c r="G117">
        <v>1604</v>
      </c>
      <c r="H117">
        <v>1604</v>
      </c>
      <c r="I117">
        <v>1604</v>
      </c>
      <c r="J117">
        <v>1604</v>
      </c>
      <c r="K117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25</v>
      </c>
      <c r="S117" s="2">
        <v>0</v>
      </c>
      <c r="T117" s="2">
        <v>0</v>
      </c>
      <c r="U117" s="2">
        <v>25</v>
      </c>
      <c r="V117" t="s">
        <v>55</v>
      </c>
    </row>
    <row r="118" spans="1:22" ht="15.75" hidden="1" thickBot="1" x14ac:dyDescent="0.3">
      <c r="A118" t="s">
        <v>8327</v>
      </c>
      <c r="B118" s="12" t="s">
        <v>10353</v>
      </c>
      <c r="C118" t="s">
        <v>1</v>
      </c>
      <c r="D118" t="s">
        <v>10271</v>
      </c>
      <c r="E118" t="s">
        <v>10305</v>
      </c>
      <c r="F118" t="s">
        <v>10306</v>
      </c>
      <c r="G118">
        <v>1603</v>
      </c>
      <c r="H118">
        <v>1603</v>
      </c>
      <c r="I118">
        <v>1603</v>
      </c>
      <c r="J118">
        <v>1603</v>
      </c>
      <c r="K118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25</v>
      </c>
      <c r="S118" s="2">
        <v>0</v>
      </c>
      <c r="T118" s="2">
        <v>0</v>
      </c>
      <c r="U118" s="2">
        <v>25</v>
      </c>
      <c r="V118" t="s">
        <v>55</v>
      </c>
    </row>
    <row r="119" spans="1:22" ht="15.75" hidden="1" thickBot="1" x14ac:dyDescent="0.3">
      <c r="A119" t="s">
        <v>8327</v>
      </c>
      <c r="B119" s="12" t="s">
        <v>10353</v>
      </c>
      <c r="C119" t="s">
        <v>1</v>
      </c>
      <c r="D119" t="s">
        <v>10271</v>
      </c>
      <c r="E119" t="s">
        <v>10305</v>
      </c>
      <c r="F119" t="s">
        <v>10306</v>
      </c>
      <c r="G119">
        <v>1602</v>
      </c>
      <c r="H119">
        <v>1602</v>
      </c>
      <c r="I119">
        <v>1602</v>
      </c>
      <c r="J119">
        <v>1602</v>
      </c>
      <c r="K119">
        <v>0</v>
      </c>
      <c r="L119" s="2">
        <v>0</v>
      </c>
      <c r="M119" s="2">
        <v>0</v>
      </c>
      <c r="N119" s="2">
        <v>0</v>
      </c>
      <c r="O119" s="2">
        <v>0</v>
      </c>
      <c r="P119" s="2">
        <v>0</v>
      </c>
      <c r="Q119" s="2">
        <v>0</v>
      </c>
      <c r="R119" s="2">
        <v>25</v>
      </c>
      <c r="S119" s="2">
        <v>0</v>
      </c>
      <c r="T119" s="2">
        <v>0</v>
      </c>
      <c r="U119" s="2">
        <v>25</v>
      </c>
      <c r="V119" t="s">
        <v>55</v>
      </c>
    </row>
    <row r="120" spans="1:22" ht="15.75" hidden="1" thickBot="1" x14ac:dyDescent="0.3">
      <c r="A120" t="s">
        <v>8327</v>
      </c>
      <c r="B120" s="12" t="s">
        <v>10353</v>
      </c>
      <c r="C120" t="s">
        <v>1</v>
      </c>
      <c r="D120" t="s">
        <v>10271</v>
      </c>
      <c r="E120" t="s">
        <v>10305</v>
      </c>
      <c r="F120" t="s">
        <v>10306</v>
      </c>
      <c r="G120">
        <v>1601</v>
      </c>
      <c r="H120">
        <v>1601</v>
      </c>
      <c r="I120">
        <v>1601</v>
      </c>
      <c r="J120">
        <v>1601</v>
      </c>
      <c r="K120">
        <v>0</v>
      </c>
      <c r="L120" s="2">
        <v>0</v>
      </c>
      <c r="M120" s="2">
        <v>0</v>
      </c>
      <c r="N120" s="2">
        <v>0</v>
      </c>
      <c r="O120" s="2">
        <v>0</v>
      </c>
      <c r="P120" s="2">
        <v>0</v>
      </c>
      <c r="Q120" s="2">
        <v>0</v>
      </c>
      <c r="R120" s="2">
        <v>25</v>
      </c>
      <c r="S120" s="2">
        <v>0</v>
      </c>
      <c r="T120" s="2">
        <v>0</v>
      </c>
      <c r="U120" s="2">
        <v>25</v>
      </c>
      <c r="V120" t="s">
        <v>55</v>
      </c>
    </row>
    <row r="121" spans="1:22" ht="15.75" hidden="1" thickBot="1" x14ac:dyDescent="0.3">
      <c r="A121" t="s">
        <v>8327</v>
      </c>
      <c r="B121" s="12" t="s">
        <v>10353</v>
      </c>
      <c r="C121" t="s">
        <v>1</v>
      </c>
      <c r="D121" t="s">
        <v>10271</v>
      </c>
      <c r="E121" t="s">
        <v>10305</v>
      </c>
      <c r="F121" t="s">
        <v>10306</v>
      </c>
      <c r="G121">
        <v>1600</v>
      </c>
      <c r="H121">
        <v>1600</v>
      </c>
      <c r="I121">
        <v>1600</v>
      </c>
      <c r="J121">
        <v>1600</v>
      </c>
      <c r="K121">
        <v>0</v>
      </c>
      <c r="L121" s="2">
        <v>0</v>
      </c>
      <c r="M121" s="2">
        <v>0</v>
      </c>
      <c r="N121" s="2">
        <v>0</v>
      </c>
      <c r="O121" s="2">
        <v>0</v>
      </c>
      <c r="P121" s="2">
        <v>0</v>
      </c>
      <c r="Q121" s="2">
        <v>0</v>
      </c>
      <c r="R121" s="2">
        <v>55</v>
      </c>
      <c r="S121" s="2">
        <v>0</v>
      </c>
      <c r="T121" s="2">
        <v>0</v>
      </c>
      <c r="U121" s="2">
        <v>55</v>
      </c>
      <c r="V121" t="s">
        <v>55</v>
      </c>
    </row>
    <row r="122" spans="1:22" ht="15.75" hidden="1" thickBot="1" x14ac:dyDescent="0.3">
      <c r="A122" t="s">
        <v>8327</v>
      </c>
      <c r="B122" s="12" t="s">
        <v>10353</v>
      </c>
      <c r="C122" t="s">
        <v>1</v>
      </c>
      <c r="D122" t="s">
        <v>10271</v>
      </c>
      <c r="E122" t="s">
        <v>10305</v>
      </c>
      <c r="F122" t="s">
        <v>10306</v>
      </c>
      <c r="G122">
        <v>1578</v>
      </c>
      <c r="H122">
        <v>1578</v>
      </c>
      <c r="I122">
        <v>1578</v>
      </c>
      <c r="J122">
        <v>1578</v>
      </c>
      <c r="K122">
        <v>0</v>
      </c>
      <c r="L122" s="2">
        <v>0</v>
      </c>
      <c r="M122" s="2">
        <v>0</v>
      </c>
      <c r="N122" s="2">
        <v>0</v>
      </c>
      <c r="O122" s="2">
        <v>0</v>
      </c>
      <c r="P122" s="2">
        <v>0</v>
      </c>
      <c r="Q122" s="2">
        <v>0</v>
      </c>
      <c r="R122" s="2">
        <v>0</v>
      </c>
      <c r="S122" s="2">
        <v>0</v>
      </c>
      <c r="T122" s="2">
        <v>0</v>
      </c>
      <c r="U122" s="2">
        <v>0</v>
      </c>
      <c r="V122" t="s">
        <v>55</v>
      </c>
    </row>
    <row r="123" spans="1:22" ht="15.75" hidden="1" thickBot="1" x14ac:dyDescent="0.3">
      <c r="A123" t="s">
        <v>8326</v>
      </c>
      <c r="B123" s="12">
        <v>45558</v>
      </c>
      <c r="C123" t="s">
        <v>1</v>
      </c>
      <c r="D123" t="s">
        <v>10271</v>
      </c>
      <c r="E123" t="s">
        <v>10305</v>
      </c>
      <c r="F123" t="s">
        <v>10306</v>
      </c>
      <c r="G123">
        <v>1605</v>
      </c>
      <c r="H123">
        <v>1605</v>
      </c>
      <c r="I123">
        <v>1605</v>
      </c>
      <c r="J123">
        <v>1605</v>
      </c>
      <c r="K123">
        <v>0</v>
      </c>
      <c r="L123" s="2">
        <v>0</v>
      </c>
      <c r="M123" s="2">
        <v>0</v>
      </c>
      <c r="N123" s="2">
        <v>0</v>
      </c>
      <c r="O123" s="2">
        <v>0</v>
      </c>
      <c r="P123" s="2">
        <v>0</v>
      </c>
      <c r="Q123" s="2">
        <v>0</v>
      </c>
      <c r="R123" s="2">
        <v>0</v>
      </c>
      <c r="S123" s="2">
        <v>0</v>
      </c>
      <c r="T123" s="2">
        <v>0</v>
      </c>
      <c r="U123" s="2">
        <v>0</v>
      </c>
      <c r="V123" t="s">
        <v>55</v>
      </c>
    </row>
    <row r="124" spans="1:22" ht="15.75" hidden="1" thickBot="1" x14ac:dyDescent="0.3">
      <c r="A124" t="s">
        <v>8326</v>
      </c>
      <c r="B124" s="12">
        <v>45551</v>
      </c>
      <c r="C124" t="s">
        <v>1</v>
      </c>
      <c r="D124" t="s">
        <v>10271</v>
      </c>
      <c r="E124" t="s">
        <v>10305</v>
      </c>
      <c r="F124" t="s">
        <v>10306</v>
      </c>
      <c r="G124">
        <v>1599</v>
      </c>
      <c r="H124">
        <v>1599</v>
      </c>
      <c r="I124">
        <v>1599</v>
      </c>
      <c r="J124">
        <v>1599</v>
      </c>
      <c r="K124">
        <v>0</v>
      </c>
      <c r="L124" s="2">
        <v>0</v>
      </c>
      <c r="M124" s="2">
        <v>0</v>
      </c>
      <c r="N124" s="2">
        <v>0</v>
      </c>
      <c r="O124" s="2">
        <v>0</v>
      </c>
      <c r="P124" s="2">
        <v>0</v>
      </c>
      <c r="Q124" s="2">
        <v>0</v>
      </c>
      <c r="R124" s="2">
        <v>50</v>
      </c>
      <c r="S124" s="2">
        <v>0</v>
      </c>
      <c r="T124" s="2">
        <v>0</v>
      </c>
      <c r="U124" s="2">
        <v>50</v>
      </c>
      <c r="V124" t="s">
        <v>55</v>
      </c>
    </row>
    <row r="125" spans="1:22" ht="15.75" hidden="1" thickBot="1" x14ac:dyDescent="0.3">
      <c r="A125" t="s">
        <v>8326</v>
      </c>
      <c r="B125" s="12">
        <v>45551</v>
      </c>
      <c r="C125" t="s">
        <v>1</v>
      </c>
      <c r="D125" t="s">
        <v>10271</v>
      </c>
      <c r="E125" t="s">
        <v>10305</v>
      </c>
      <c r="F125" t="s">
        <v>10306</v>
      </c>
      <c r="G125">
        <v>1597</v>
      </c>
      <c r="H125">
        <v>1597</v>
      </c>
      <c r="I125">
        <v>1597</v>
      </c>
      <c r="J125">
        <v>1597</v>
      </c>
      <c r="K125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25</v>
      </c>
      <c r="S125" s="2">
        <v>0</v>
      </c>
      <c r="T125" s="2">
        <v>0</v>
      </c>
      <c r="U125" s="2">
        <v>25</v>
      </c>
      <c r="V125" t="s">
        <v>55</v>
      </c>
    </row>
    <row r="126" spans="1:22" ht="15.75" hidden="1" thickBot="1" x14ac:dyDescent="0.3">
      <c r="A126" t="s">
        <v>8326</v>
      </c>
      <c r="B126" s="12">
        <v>45551</v>
      </c>
      <c r="C126" t="s">
        <v>1</v>
      </c>
      <c r="D126" t="s">
        <v>10271</v>
      </c>
      <c r="E126" t="s">
        <v>10305</v>
      </c>
      <c r="F126" t="s">
        <v>10306</v>
      </c>
      <c r="G126">
        <v>1596</v>
      </c>
      <c r="H126">
        <v>1596</v>
      </c>
      <c r="I126">
        <v>1596</v>
      </c>
      <c r="J126">
        <v>1596</v>
      </c>
      <c r="K126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25</v>
      </c>
      <c r="S126" s="2">
        <v>0</v>
      </c>
      <c r="T126" s="2">
        <v>0</v>
      </c>
      <c r="U126" s="2">
        <v>25</v>
      </c>
      <c r="V126" t="s">
        <v>55</v>
      </c>
    </row>
    <row r="127" spans="1:22" ht="15.75" hidden="1" thickBot="1" x14ac:dyDescent="0.3">
      <c r="A127" t="s">
        <v>8326</v>
      </c>
      <c r="B127" s="12">
        <v>45551</v>
      </c>
      <c r="C127" t="s">
        <v>1</v>
      </c>
      <c r="D127" t="s">
        <v>10271</v>
      </c>
      <c r="E127" t="s">
        <v>10305</v>
      </c>
      <c r="F127" t="s">
        <v>10306</v>
      </c>
      <c r="G127">
        <v>1595</v>
      </c>
      <c r="H127">
        <v>1595</v>
      </c>
      <c r="I127">
        <v>1595</v>
      </c>
      <c r="J127">
        <v>1595</v>
      </c>
      <c r="K127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45</v>
      </c>
      <c r="S127" s="2">
        <v>0</v>
      </c>
      <c r="T127" s="2">
        <v>0</v>
      </c>
      <c r="U127" s="2">
        <v>45</v>
      </c>
      <c r="V127" t="s">
        <v>55</v>
      </c>
    </row>
    <row r="128" spans="1:22" ht="15.75" hidden="1" thickBot="1" x14ac:dyDescent="0.3">
      <c r="A128" t="s">
        <v>8326</v>
      </c>
      <c r="B128" s="12">
        <v>45551</v>
      </c>
      <c r="C128" t="s">
        <v>1</v>
      </c>
      <c r="D128" t="s">
        <v>10271</v>
      </c>
      <c r="E128" t="s">
        <v>10305</v>
      </c>
      <c r="F128" t="s">
        <v>10306</v>
      </c>
      <c r="G128">
        <v>1594</v>
      </c>
      <c r="H128">
        <v>1594</v>
      </c>
      <c r="I128">
        <v>1594</v>
      </c>
      <c r="J128">
        <v>1594</v>
      </c>
      <c r="K128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45</v>
      </c>
      <c r="S128" s="2">
        <v>0</v>
      </c>
      <c r="T128" s="2">
        <v>0</v>
      </c>
      <c r="U128" s="2">
        <v>45</v>
      </c>
      <c r="V128" t="s">
        <v>55</v>
      </c>
    </row>
    <row r="129" spans="1:22" ht="15.75" hidden="1" thickBot="1" x14ac:dyDescent="0.3">
      <c r="A129" t="s">
        <v>8326</v>
      </c>
      <c r="B129" s="12">
        <v>45551</v>
      </c>
      <c r="C129" t="s">
        <v>1</v>
      </c>
      <c r="D129" t="s">
        <v>10271</v>
      </c>
      <c r="E129" t="s">
        <v>10305</v>
      </c>
      <c r="F129" t="s">
        <v>10306</v>
      </c>
      <c r="G129">
        <v>1593</v>
      </c>
      <c r="H129">
        <v>1593</v>
      </c>
      <c r="I129">
        <v>1593</v>
      </c>
      <c r="J129">
        <v>1593</v>
      </c>
      <c r="K129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25</v>
      </c>
      <c r="S129" s="2">
        <v>0</v>
      </c>
      <c r="T129" s="2">
        <v>0</v>
      </c>
      <c r="U129" s="2">
        <v>25</v>
      </c>
      <c r="V129" t="s">
        <v>55</v>
      </c>
    </row>
    <row r="130" spans="1:22" ht="15.75" hidden="1" thickBot="1" x14ac:dyDescent="0.3">
      <c r="A130" t="s">
        <v>8326</v>
      </c>
      <c r="B130" s="12">
        <v>45551</v>
      </c>
      <c r="C130" t="s">
        <v>1</v>
      </c>
      <c r="D130" t="s">
        <v>10271</v>
      </c>
      <c r="E130" t="s">
        <v>10305</v>
      </c>
      <c r="F130" t="s">
        <v>10306</v>
      </c>
      <c r="G130">
        <v>1592</v>
      </c>
      <c r="H130">
        <v>1592</v>
      </c>
      <c r="I130">
        <v>1592</v>
      </c>
      <c r="J130">
        <v>1592</v>
      </c>
      <c r="K130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57</v>
      </c>
      <c r="S130" s="2">
        <v>0</v>
      </c>
      <c r="T130" s="2">
        <v>0</v>
      </c>
      <c r="U130" s="2">
        <v>57</v>
      </c>
      <c r="V130" t="s">
        <v>55</v>
      </c>
    </row>
    <row r="131" spans="1:22" ht="15.75" hidden="1" thickBot="1" x14ac:dyDescent="0.3">
      <c r="A131" t="s">
        <v>8326</v>
      </c>
      <c r="B131" s="12">
        <v>45551</v>
      </c>
      <c r="C131" t="s">
        <v>1</v>
      </c>
      <c r="D131" t="s">
        <v>10271</v>
      </c>
      <c r="E131" t="s">
        <v>10305</v>
      </c>
      <c r="F131" t="s">
        <v>10306</v>
      </c>
      <c r="G131">
        <v>1591</v>
      </c>
      <c r="H131">
        <v>1591</v>
      </c>
      <c r="I131">
        <v>1591</v>
      </c>
      <c r="J131">
        <v>1591</v>
      </c>
      <c r="K131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25</v>
      </c>
      <c r="S131" s="2">
        <v>0</v>
      </c>
      <c r="T131" s="2">
        <v>0</v>
      </c>
      <c r="U131" s="2">
        <v>25</v>
      </c>
      <c r="V131" t="s">
        <v>55</v>
      </c>
    </row>
    <row r="132" spans="1:22" ht="15.75" hidden="1" thickBot="1" x14ac:dyDescent="0.3">
      <c r="A132" t="s">
        <v>8326</v>
      </c>
      <c r="B132" s="12">
        <v>45551</v>
      </c>
      <c r="C132" t="s">
        <v>1</v>
      </c>
      <c r="D132" t="s">
        <v>10271</v>
      </c>
      <c r="E132" t="s">
        <v>10305</v>
      </c>
      <c r="F132" t="s">
        <v>10306</v>
      </c>
      <c r="G132">
        <v>1590</v>
      </c>
      <c r="H132">
        <v>1590</v>
      </c>
      <c r="I132">
        <v>1590</v>
      </c>
      <c r="J132">
        <v>1590</v>
      </c>
      <c r="K13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57</v>
      </c>
      <c r="S132" s="2">
        <v>0</v>
      </c>
      <c r="T132" s="2">
        <v>0</v>
      </c>
      <c r="U132" s="2">
        <v>57</v>
      </c>
      <c r="V132" t="s">
        <v>55</v>
      </c>
    </row>
    <row r="133" spans="1:22" ht="15.75" hidden="1" thickBot="1" x14ac:dyDescent="0.3">
      <c r="A133" t="s">
        <v>8326</v>
      </c>
      <c r="B133" s="12">
        <v>45551</v>
      </c>
      <c r="C133" t="s">
        <v>1</v>
      </c>
      <c r="D133" t="s">
        <v>10271</v>
      </c>
      <c r="E133" t="s">
        <v>10305</v>
      </c>
      <c r="F133" t="s">
        <v>10306</v>
      </c>
      <c r="G133">
        <v>1589</v>
      </c>
      <c r="H133">
        <v>1589</v>
      </c>
      <c r="I133">
        <v>1589</v>
      </c>
      <c r="J133">
        <v>1589</v>
      </c>
      <c r="K133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t="s">
        <v>55</v>
      </c>
    </row>
    <row r="134" spans="1:22" ht="15.75" hidden="1" thickBot="1" x14ac:dyDescent="0.3">
      <c r="A134" t="s">
        <v>8326</v>
      </c>
      <c r="B134" s="12">
        <v>45551</v>
      </c>
      <c r="C134" t="s">
        <v>1</v>
      </c>
      <c r="D134" t="s">
        <v>10271</v>
      </c>
      <c r="E134" t="s">
        <v>10305</v>
      </c>
      <c r="F134" t="s">
        <v>10306</v>
      </c>
      <c r="G134">
        <v>1588</v>
      </c>
      <c r="H134">
        <v>1588</v>
      </c>
      <c r="I134">
        <v>1588</v>
      </c>
      <c r="J134">
        <v>1588</v>
      </c>
      <c r="K134">
        <v>0</v>
      </c>
      <c r="L134" s="2">
        <v>0</v>
      </c>
      <c r="M134" s="2">
        <v>0</v>
      </c>
      <c r="N134" s="2">
        <v>0</v>
      </c>
      <c r="O134" s="2">
        <v>0</v>
      </c>
      <c r="P134" s="2">
        <v>0</v>
      </c>
      <c r="Q134" s="2">
        <v>0</v>
      </c>
      <c r="R134" s="2">
        <v>55</v>
      </c>
      <c r="S134" s="2">
        <v>0</v>
      </c>
      <c r="T134" s="2">
        <v>0</v>
      </c>
      <c r="U134" s="2">
        <v>55</v>
      </c>
      <c r="V134" t="s">
        <v>55</v>
      </c>
    </row>
    <row r="135" spans="1:22" ht="15.75" hidden="1" thickBot="1" x14ac:dyDescent="0.3">
      <c r="A135" t="s">
        <v>8326</v>
      </c>
      <c r="B135" s="12">
        <v>45551</v>
      </c>
      <c r="C135" t="s">
        <v>1</v>
      </c>
      <c r="D135" t="s">
        <v>10271</v>
      </c>
      <c r="E135" t="s">
        <v>10305</v>
      </c>
      <c r="F135" t="s">
        <v>10306</v>
      </c>
      <c r="G135">
        <v>1587</v>
      </c>
      <c r="H135">
        <v>1587</v>
      </c>
      <c r="I135">
        <v>1587</v>
      </c>
      <c r="J135">
        <v>1587</v>
      </c>
      <c r="K135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25</v>
      </c>
      <c r="S135" s="2">
        <v>0</v>
      </c>
      <c r="T135" s="2">
        <v>0</v>
      </c>
      <c r="U135" s="2">
        <v>25</v>
      </c>
      <c r="V135" t="s">
        <v>55</v>
      </c>
    </row>
    <row r="136" spans="1:22" ht="15.75" hidden="1" thickBot="1" x14ac:dyDescent="0.3">
      <c r="A136" t="s">
        <v>8326</v>
      </c>
      <c r="B136" s="12">
        <v>45551</v>
      </c>
      <c r="C136" t="s">
        <v>1</v>
      </c>
      <c r="D136" t="s">
        <v>10271</v>
      </c>
      <c r="E136" t="s">
        <v>10305</v>
      </c>
      <c r="F136" t="s">
        <v>10306</v>
      </c>
      <c r="G136">
        <v>1586</v>
      </c>
      <c r="H136">
        <v>1586</v>
      </c>
      <c r="I136">
        <v>1586</v>
      </c>
      <c r="J136">
        <v>1586</v>
      </c>
      <c r="K136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45</v>
      </c>
      <c r="S136" s="2">
        <v>0</v>
      </c>
      <c r="T136" s="2">
        <v>0</v>
      </c>
      <c r="U136" s="2">
        <v>45</v>
      </c>
      <c r="V136" t="s">
        <v>55</v>
      </c>
    </row>
    <row r="137" spans="1:22" ht="15.75" hidden="1" thickBot="1" x14ac:dyDescent="0.3">
      <c r="A137" t="s">
        <v>8326</v>
      </c>
      <c r="B137" s="12">
        <v>45551</v>
      </c>
      <c r="C137" t="s">
        <v>1</v>
      </c>
      <c r="D137" t="s">
        <v>10271</v>
      </c>
      <c r="E137" t="s">
        <v>10305</v>
      </c>
      <c r="F137" t="s">
        <v>10306</v>
      </c>
      <c r="G137">
        <v>1585</v>
      </c>
      <c r="H137">
        <v>1585</v>
      </c>
      <c r="I137">
        <v>1585</v>
      </c>
      <c r="J137">
        <v>1585</v>
      </c>
      <c r="K137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25</v>
      </c>
      <c r="S137" s="2">
        <v>0</v>
      </c>
      <c r="T137" s="2">
        <v>0</v>
      </c>
      <c r="U137" s="2">
        <v>25</v>
      </c>
      <c r="V137" t="s">
        <v>55</v>
      </c>
    </row>
    <row r="138" spans="1:22" ht="15.75" hidden="1" thickBot="1" x14ac:dyDescent="0.3">
      <c r="A138" t="s">
        <v>8326</v>
      </c>
      <c r="B138" s="12">
        <v>45551</v>
      </c>
      <c r="C138" t="s">
        <v>1</v>
      </c>
      <c r="D138" t="s">
        <v>10271</v>
      </c>
      <c r="E138" t="s">
        <v>10305</v>
      </c>
      <c r="F138" t="s">
        <v>10306</v>
      </c>
      <c r="G138">
        <v>1584</v>
      </c>
      <c r="H138">
        <v>1584</v>
      </c>
      <c r="I138">
        <v>1584</v>
      </c>
      <c r="J138">
        <v>1584</v>
      </c>
      <c r="K138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25</v>
      </c>
      <c r="S138" s="2">
        <v>0</v>
      </c>
      <c r="T138" s="2">
        <v>0</v>
      </c>
      <c r="U138" s="2">
        <v>25</v>
      </c>
      <c r="V138" t="s">
        <v>55</v>
      </c>
    </row>
    <row r="139" spans="1:22" ht="15.75" hidden="1" thickBot="1" x14ac:dyDescent="0.3">
      <c r="A139" t="s">
        <v>8326</v>
      </c>
      <c r="B139" s="12">
        <v>45551</v>
      </c>
      <c r="C139" t="s">
        <v>1</v>
      </c>
      <c r="D139" t="s">
        <v>10271</v>
      </c>
      <c r="E139" t="s">
        <v>10305</v>
      </c>
      <c r="F139" t="s">
        <v>10306</v>
      </c>
      <c r="G139">
        <v>1583</v>
      </c>
      <c r="H139">
        <v>1583</v>
      </c>
      <c r="I139">
        <v>1583</v>
      </c>
      <c r="J139">
        <v>1583</v>
      </c>
      <c r="K139">
        <v>0</v>
      </c>
      <c r="L139" s="2">
        <v>0</v>
      </c>
      <c r="M139" s="2">
        <v>0</v>
      </c>
      <c r="N139" s="2">
        <v>0</v>
      </c>
      <c r="O139" s="2">
        <v>0</v>
      </c>
      <c r="P139" s="2">
        <v>0</v>
      </c>
      <c r="Q139" s="2">
        <v>0</v>
      </c>
      <c r="R139" s="2">
        <v>25</v>
      </c>
      <c r="S139" s="2">
        <v>0</v>
      </c>
      <c r="T139" s="2">
        <v>0</v>
      </c>
      <c r="U139" s="2">
        <v>25</v>
      </c>
      <c r="V139" t="s">
        <v>55</v>
      </c>
    </row>
    <row r="140" spans="1:22" ht="15.75" hidden="1" thickBot="1" x14ac:dyDescent="0.3">
      <c r="A140" t="s">
        <v>8326</v>
      </c>
      <c r="B140" s="12">
        <v>45551</v>
      </c>
      <c r="C140" t="s">
        <v>1</v>
      </c>
      <c r="D140" t="s">
        <v>10271</v>
      </c>
      <c r="E140" t="s">
        <v>10305</v>
      </c>
      <c r="F140" t="s">
        <v>10306</v>
      </c>
      <c r="G140">
        <v>1582</v>
      </c>
      <c r="H140">
        <v>1582</v>
      </c>
      <c r="I140">
        <v>1582</v>
      </c>
      <c r="J140">
        <v>1582</v>
      </c>
      <c r="K140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55</v>
      </c>
      <c r="S140" s="2">
        <v>0</v>
      </c>
      <c r="T140" s="2">
        <v>0</v>
      </c>
      <c r="U140" s="2">
        <v>55</v>
      </c>
      <c r="V140" t="s">
        <v>55</v>
      </c>
    </row>
    <row r="141" spans="1:22" ht="15.75" hidden="1" thickBot="1" x14ac:dyDescent="0.3">
      <c r="A141" t="s">
        <v>8326</v>
      </c>
      <c r="B141" s="12">
        <v>45551</v>
      </c>
      <c r="C141" t="s">
        <v>1</v>
      </c>
      <c r="D141" t="s">
        <v>10271</v>
      </c>
      <c r="E141" t="s">
        <v>10305</v>
      </c>
      <c r="F141" t="s">
        <v>10306</v>
      </c>
      <c r="G141">
        <v>1581</v>
      </c>
      <c r="H141">
        <v>1581</v>
      </c>
      <c r="I141">
        <v>1581</v>
      </c>
      <c r="J141">
        <v>1581</v>
      </c>
      <c r="K141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50</v>
      </c>
      <c r="S141" s="2">
        <v>0</v>
      </c>
      <c r="T141" s="2">
        <v>0</v>
      </c>
      <c r="U141" s="2">
        <v>50</v>
      </c>
      <c r="V141" t="s">
        <v>55</v>
      </c>
    </row>
    <row r="142" spans="1:22" ht="15.75" hidden="1" thickBot="1" x14ac:dyDescent="0.3">
      <c r="A142" t="s">
        <v>8326</v>
      </c>
      <c r="B142" s="12">
        <v>45551</v>
      </c>
      <c r="C142" t="s">
        <v>1</v>
      </c>
      <c r="D142" t="s">
        <v>10271</v>
      </c>
      <c r="E142" t="s">
        <v>10305</v>
      </c>
      <c r="F142" t="s">
        <v>10306</v>
      </c>
      <c r="G142">
        <v>1580</v>
      </c>
      <c r="H142">
        <v>1580</v>
      </c>
      <c r="I142">
        <v>1580</v>
      </c>
      <c r="J142">
        <v>1580</v>
      </c>
      <c r="K142">
        <v>0</v>
      </c>
      <c r="L142" s="2">
        <v>0</v>
      </c>
      <c r="M142" s="2">
        <v>0</v>
      </c>
      <c r="N142" s="2">
        <v>0</v>
      </c>
      <c r="O142" s="2">
        <v>0</v>
      </c>
      <c r="P142" s="2">
        <v>0</v>
      </c>
      <c r="Q142" s="2">
        <v>0</v>
      </c>
      <c r="R142" s="2">
        <v>50</v>
      </c>
      <c r="S142" s="2">
        <v>0</v>
      </c>
      <c r="T142" s="2">
        <v>0</v>
      </c>
      <c r="U142" s="2">
        <v>50</v>
      </c>
      <c r="V142" t="s">
        <v>55</v>
      </c>
    </row>
    <row r="143" spans="1:22" ht="15.75" hidden="1" thickBot="1" x14ac:dyDescent="0.3">
      <c r="A143" t="s">
        <v>8326</v>
      </c>
      <c r="B143" s="12">
        <v>45544</v>
      </c>
      <c r="C143" t="s">
        <v>1</v>
      </c>
      <c r="D143" t="s">
        <v>10271</v>
      </c>
      <c r="E143" t="s">
        <v>10305</v>
      </c>
      <c r="F143" t="s">
        <v>10306</v>
      </c>
      <c r="G143">
        <v>1579</v>
      </c>
      <c r="H143">
        <v>1579</v>
      </c>
      <c r="I143">
        <v>1579</v>
      </c>
      <c r="J143">
        <v>1579</v>
      </c>
      <c r="K143">
        <v>0</v>
      </c>
      <c r="L143" s="2">
        <v>0</v>
      </c>
      <c r="M143" s="2">
        <v>0</v>
      </c>
      <c r="N143" s="2">
        <v>0</v>
      </c>
      <c r="O143" s="2">
        <v>0</v>
      </c>
      <c r="P143" s="2">
        <v>0</v>
      </c>
      <c r="Q143" s="2">
        <v>0</v>
      </c>
      <c r="R143" s="2">
        <v>50</v>
      </c>
      <c r="S143" s="2">
        <v>0</v>
      </c>
      <c r="T143" s="2">
        <v>0</v>
      </c>
      <c r="U143" s="2">
        <v>50</v>
      </c>
      <c r="V143" t="s">
        <v>55</v>
      </c>
    </row>
    <row r="144" spans="1:22" ht="15.75" hidden="1" thickBot="1" x14ac:dyDescent="0.3">
      <c r="A144" t="s">
        <v>8326</v>
      </c>
      <c r="B144" s="12">
        <v>45544</v>
      </c>
      <c r="C144" t="s">
        <v>1</v>
      </c>
      <c r="D144" t="s">
        <v>10271</v>
      </c>
      <c r="E144" t="s">
        <v>10305</v>
      </c>
      <c r="F144" t="s">
        <v>10306</v>
      </c>
      <c r="G144">
        <v>1577</v>
      </c>
      <c r="H144">
        <v>1577</v>
      </c>
      <c r="I144">
        <v>1577</v>
      </c>
      <c r="J144">
        <v>1577</v>
      </c>
      <c r="K144">
        <v>0</v>
      </c>
      <c r="L144" s="2">
        <v>0</v>
      </c>
      <c r="M144" s="2">
        <v>0</v>
      </c>
      <c r="N144" s="2">
        <v>0</v>
      </c>
      <c r="O144" s="2">
        <v>0</v>
      </c>
      <c r="P144" s="2">
        <v>0</v>
      </c>
      <c r="Q144" s="2">
        <v>0</v>
      </c>
      <c r="R144" s="2">
        <v>55</v>
      </c>
      <c r="S144" s="2">
        <v>0</v>
      </c>
      <c r="T144" s="2">
        <v>0</v>
      </c>
      <c r="U144" s="2">
        <v>55</v>
      </c>
      <c r="V144" t="s">
        <v>55</v>
      </c>
    </row>
    <row r="145" spans="1:22" ht="15.75" hidden="1" thickBot="1" x14ac:dyDescent="0.3">
      <c r="A145" t="s">
        <v>8326</v>
      </c>
      <c r="B145" s="12">
        <v>45544</v>
      </c>
      <c r="C145" t="s">
        <v>1</v>
      </c>
      <c r="D145" t="s">
        <v>10271</v>
      </c>
      <c r="E145" t="s">
        <v>10305</v>
      </c>
      <c r="F145" t="s">
        <v>10306</v>
      </c>
      <c r="G145">
        <v>1576</v>
      </c>
      <c r="H145">
        <v>1576</v>
      </c>
      <c r="I145">
        <v>1576</v>
      </c>
      <c r="J145">
        <v>1576</v>
      </c>
      <c r="K145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25</v>
      </c>
      <c r="S145" s="2">
        <v>0</v>
      </c>
      <c r="T145" s="2">
        <v>0</v>
      </c>
      <c r="U145" s="2">
        <v>25</v>
      </c>
      <c r="V145" t="s">
        <v>55</v>
      </c>
    </row>
    <row r="146" spans="1:22" ht="15.75" hidden="1" thickBot="1" x14ac:dyDescent="0.3">
      <c r="A146" t="s">
        <v>8326</v>
      </c>
      <c r="B146" s="12">
        <v>45544</v>
      </c>
      <c r="C146" t="s">
        <v>1</v>
      </c>
      <c r="D146" t="s">
        <v>10271</v>
      </c>
      <c r="E146" t="s">
        <v>10305</v>
      </c>
      <c r="F146" t="s">
        <v>10306</v>
      </c>
      <c r="G146">
        <v>1575</v>
      </c>
      <c r="H146">
        <v>1575</v>
      </c>
      <c r="I146">
        <v>1575</v>
      </c>
      <c r="J146">
        <v>1575</v>
      </c>
      <c r="K146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25</v>
      </c>
      <c r="S146" s="2">
        <v>0</v>
      </c>
      <c r="T146" s="2">
        <v>0</v>
      </c>
      <c r="U146" s="2">
        <v>25</v>
      </c>
      <c r="V146" t="s">
        <v>55</v>
      </c>
    </row>
    <row r="147" spans="1:22" ht="15.75" hidden="1" thickBot="1" x14ac:dyDescent="0.3">
      <c r="A147" t="s">
        <v>8326</v>
      </c>
      <c r="B147" s="12">
        <v>45544</v>
      </c>
      <c r="C147" t="s">
        <v>1</v>
      </c>
      <c r="D147" t="s">
        <v>10271</v>
      </c>
      <c r="E147" t="s">
        <v>10305</v>
      </c>
      <c r="F147" t="s">
        <v>10306</v>
      </c>
      <c r="G147">
        <v>1574</v>
      </c>
      <c r="H147">
        <v>1574</v>
      </c>
      <c r="I147">
        <v>1574</v>
      </c>
      <c r="J147">
        <v>1574</v>
      </c>
      <c r="K147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0</v>
      </c>
      <c r="R147" s="2">
        <v>25</v>
      </c>
      <c r="S147" s="2">
        <v>0</v>
      </c>
      <c r="T147" s="2">
        <v>0</v>
      </c>
      <c r="U147" s="2">
        <v>25</v>
      </c>
      <c r="V147" t="s">
        <v>55</v>
      </c>
    </row>
    <row r="148" spans="1:22" ht="15.75" hidden="1" thickBot="1" x14ac:dyDescent="0.3">
      <c r="A148" t="s">
        <v>8326</v>
      </c>
      <c r="B148" s="12">
        <v>45544</v>
      </c>
      <c r="C148" t="s">
        <v>1</v>
      </c>
      <c r="D148" t="s">
        <v>10271</v>
      </c>
      <c r="E148" t="s">
        <v>10305</v>
      </c>
      <c r="F148" t="s">
        <v>10306</v>
      </c>
      <c r="G148">
        <v>1573</v>
      </c>
      <c r="H148">
        <v>1573</v>
      </c>
      <c r="I148">
        <v>1573</v>
      </c>
      <c r="J148">
        <v>1573</v>
      </c>
      <c r="K148">
        <v>0</v>
      </c>
      <c r="L148" s="2">
        <v>0</v>
      </c>
      <c r="M148" s="2">
        <v>0</v>
      </c>
      <c r="N148" s="2">
        <v>0</v>
      </c>
      <c r="O148" s="2">
        <v>0</v>
      </c>
      <c r="P148" s="2">
        <v>0</v>
      </c>
      <c r="Q148" s="2">
        <v>0</v>
      </c>
      <c r="R148" s="2">
        <v>50</v>
      </c>
      <c r="S148" s="2">
        <v>0</v>
      </c>
      <c r="T148" s="2">
        <v>0</v>
      </c>
      <c r="U148" s="2">
        <v>50</v>
      </c>
      <c r="V148" t="s">
        <v>55</v>
      </c>
    </row>
    <row r="149" spans="1:22" ht="15.75" hidden="1" thickBot="1" x14ac:dyDescent="0.3">
      <c r="A149" t="s">
        <v>8326</v>
      </c>
      <c r="B149" s="12">
        <v>45544</v>
      </c>
      <c r="C149" t="s">
        <v>1</v>
      </c>
      <c r="D149" t="s">
        <v>10271</v>
      </c>
      <c r="E149" t="s">
        <v>10305</v>
      </c>
      <c r="F149" t="s">
        <v>10306</v>
      </c>
      <c r="G149">
        <v>1572</v>
      </c>
      <c r="H149">
        <v>1572</v>
      </c>
      <c r="I149">
        <v>1572</v>
      </c>
      <c r="J149">
        <v>1572</v>
      </c>
      <c r="K149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50</v>
      </c>
      <c r="S149" s="2">
        <v>0</v>
      </c>
      <c r="T149" s="2">
        <v>0</v>
      </c>
      <c r="U149" s="2">
        <v>50</v>
      </c>
      <c r="V149" t="s">
        <v>55</v>
      </c>
    </row>
    <row r="150" spans="1:22" ht="15.75" hidden="1" thickBot="1" x14ac:dyDescent="0.3">
      <c r="A150" t="s">
        <v>8326</v>
      </c>
      <c r="B150" s="12">
        <v>45544</v>
      </c>
      <c r="C150" t="s">
        <v>1</v>
      </c>
      <c r="D150" t="s">
        <v>10271</v>
      </c>
      <c r="E150" t="s">
        <v>10305</v>
      </c>
      <c r="F150" t="s">
        <v>10306</v>
      </c>
      <c r="G150">
        <v>1571</v>
      </c>
      <c r="H150">
        <v>1571</v>
      </c>
      <c r="I150">
        <v>1571</v>
      </c>
      <c r="J150">
        <v>1571</v>
      </c>
      <c r="K150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25</v>
      </c>
      <c r="S150" s="2">
        <v>0</v>
      </c>
      <c r="T150" s="2">
        <v>0</v>
      </c>
      <c r="U150" s="2">
        <v>25</v>
      </c>
      <c r="V150" t="s">
        <v>55</v>
      </c>
    </row>
    <row r="151" spans="1:22" ht="15.75" hidden="1" thickBot="1" x14ac:dyDescent="0.3">
      <c r="A151" t="s">
        <v>8326</v>
      </c>
      <c r="B151" s="12">
        <v>45544</v>
      </c>
      <c r="C151" t="s">
        <v>1</v>
      </c>
      <c r="D151" t="s">
        <v>10271</v>
      </c>
      <c r="E151" t="s">
        <v>10305</v>
      </c>
      <c r="F151" t="s">
        <v>10306</v>
      </c>
      <c r="G151">
        <v>1570</v>
      </c>
      <c r="H151">
        <v>1570</v>
      </c>
      <c r="I151">
        <v>1570</v>
      </c>
      <c r="J151">
        <v>1570</v>
      </c>
      <c r="K151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32</v>
      </c>
      <c r="S151" s="2">
        <v>0</v>
      </c>
      <c r="T151" s="2">
        <v>0</v>
      </c>
      <c r="U151" s="2">
        <v>32</v>
      </c>
      <c r="V151" t="s">
        <v>55</v>
      </c>
    </row>
    <row r="152" spans="1:22" ht="15.75" hidden="1" thickBot="1" x14ac:dyDescent="0.3">
      <c r="A152" t="s">
        <v>8326</v>
      </c>
      <c r="B152" s="12">
        <v>45544</v>
      </c>
      <c r="C152" t="s">
        <v>1</v>
      </c>
      <c r="D152" t="s">
        <v>10271</v>
      </c>
      <c r="E152" t="s">
        <v>10305</v>
      </c>
      <c r="F152" t="s">
        <v>10306</v>
      </c>
      <c r="G152">
        <v>1569</v>
      </c>
      <c r="H152">
        <v>1569</v>
      </c>
      <c r="I152">
        <v>1569</v>
      </c>
      <c r="J152">
        <v>1569</v>
      </c>
      <c r="K15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32</v>
      </c>
      <c r="S152" s="2">
        <v>0</v>
      </c>
      <c r="T152" s="2">
        <v>0</v>
      </c>
      <c r="U152" s="2">
        <v>32</v>
      </c>
      <c r="V152" t="s">
        <v>55</v>
      </c>
    </row>
    <row r="153" spans="1:22" ht="15.75" hidden="1" thickBot="1" x14ac:dyDescent="0.3">
      <c r="A153" t="s">
        <v>8326</v>
      </c>
      <c r="B153" s="12">
        <v>45537</v>
      </c>
      <c r="C153" t="s">
        <v>1</v>
      </c>
      <c r="D153" t="s">
        <v>10271</v>
      </c>
      <c r="E153" t="s">
        <v>10305</v>
      </c>
      <c r="F153" t="s">
        <v>10306</v>
      </c>
      <c r="G153">
        <v>1568</v>
      </c>
      <c r="H153">
        <v>1568</v>
      </c>
      <c r="I153">
        <v>1568</v>
      </c>
      <c r="J153">
        <v>1568</v>
      </c>
      <c r="K153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50</v>
      </c>
      <c r="S153" s="2">
        <v>0</v>
      </c>
      <c r="T153" s="2">
        <v>0</v>
      </c>
      <c r="U153" s="2">
        <v>50</v>
      </c>
      <c r="V153" t="s">
        <v>55</v>
      </c>
    </row>
    <row r="154" spans="1:22" ht="15.75" hidden="1" thickBot="1" x14ac:dyDescent="0.3">
      <c r="A154" t="s">
        <v>8326</v>
      </c>
      <c r="B154" s="12">
        <v>45537</v>
      </c>
      <c r="C154" t="s">
        <v>1</v>
      </c>
      <c r="D154" t="s">
        <v>10271</v>
      </c>
      <c r="E154" t="s">
        <v>10305</v>
      </c>
      <c r="F154" t="s">
        <v>10306</v>
      </c>
      <c r="G154">
        <v>1567</v>
      </c>
      <c r="H154">
        <v>1567</v>
      </c>
      <c r="I154">
        <v>1567</v>
      </c>
      <c r="J154">
        <v>1567</v>
      </c>
      <c r="K154">
        <v>0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t="s">
        <v>55</v>
      </c>
    </row>
    <row r="155" spans="1:22" ht="15.75" hidden="1" thickBot="1" x14ac:dyDescent="0.3">
      <c r="A155" t="s">
        <v>8326</v>
      </c>
      <c r="B155" s="12">
        <v>45537</v>
      </c>
      <c r="C155" t="s">
        <v>1</v>
      </c>
      <c r="D155" t="s">
        <v>10271</v>
      </c>
      <c r="E155" t="s">
        <v>10305</v>
      </c>
      <c r="F155" t="s">
        <v>10306</v>
      </c>
      <c r="G155">
        <v>1559</v>
      </c>
      <c r="H155">
        <v>1559</v>
      </c>
      <c r="I155">
        <v>1559</v>
      </c>
      <c r="J155">
        <v>1559</v>
      </c>
      <c r="K155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t="s">
        <v>55</v>
      </c>
    </row>
    <row r="156" spans="1:22" ht="15.75" hidden="1" thickBot="1" x14ac:dyDescent="0.3">
      <c r="A156" t="s">
        <v>8326</v>
      </c>
      <c r="B156" s="12">
        <v>45537</v>
      </c>
      <c r="C156" t="s">
        <v>1</v>
      </c>
      <c r="D156" t="s">
        <v>10271</v>
      </c>
      <c r="E156" t="s">
        <v>10305</v>
      </c>
      <c r="F156" t="s">
        <v>10306</v>
      </c>
      <c r="G156">
        <v>1558</v>
      </c>
      <c r="H156">
        <v>1558</v>
      </c>
      <c r="I156">
        <v>1558</v>
      </c>
      <c r="J156">
        <v>1558</v>
      </c>
      <c r="K156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25</v>
      </c>
      <c r="S156" s="2">
        <v>0</v>
      </c>
      <c r="T156" s="2">
        <v>0</v>
      </c>
      <c r="U156" s="2">
        <v>25</v>
      </c>
      <c r="V156" t="s">
        <v>55</v>
      </c>
    </row>
    <row r="157" spans="1:22" ht="15.75" hidden="1" thickBot="1" x14ac:dyDescent="0.3">
      <c r="A157" t="s">
        <v>8326</v>
      </c>
      <c r="B157" s="12">
        <v>45537</v>
      </c>
      <c r="C157" t="s">
        <v>1</v>
      </c>
      <c r="D157" t="s">
        <v>10271</v>
      </c>
      <c r="E157" t="s">
        <v>10305</v>
      </c>
      <c r="F157" t="s">
        <v>10306</v>
      </c>
      <c r="G157">
        <v>1557</v>
      </c>
      <c r="H157">
        <v>1557</v>
      </c>
      <c r="I157">
        <v>1557</v>
      </c>
      <c r="J157">
        <v>1557</v>
      </c>
      <c r="K157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50</v>
      </c>
      <c r="S157" s="2">
        <v>0</v>
      </c>
      <c r="T157" s="2">
        <v>0</v>
      </c>
      <c r="U157" s="2">
        <v>50</v>
      </c>
      <c r="V157" t="s">
        <v>55</v>
      </c>
    </row>
    <row r="158" spans="1:22" ht="15.75" hidden="1" thickBot="1" x14ac:dyDescent="0.3">
      <c r="A158" t="s">
        <v>8326</v>
      </c>
      <c r="B158" s="12">
        <v>45537</v>
      </c>
      <c r="C158" t="s">
        <v>1</v>
      </c>
      <c r="D158" t="s">
        <v>10271</v>
      </c>
      <c r="E158" t="s">
        <v>10305</v>
      </c>
      <c r="F158" t="s">
        <v>10306</v>
      </c>
      <c r="G158">
        <v>1556</v>
      </c>
      <c r="H158">
        <v>1556</v>
      </c>
      <c r="I158">
        <v>1556</v>
      </c>
      <c r="J158">
        <v>1556</v>
      </c>
      <c r="K158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25</v>
      </c>
      <c r="S158" s="2">
        <v>0</v>
      </c>
      <c r="T158" s="2">
        <v>0</v>
      </c>
      <c r="U158" s="2">
        <v>25</v>
      </c>
      <c r="V158" t="s">
        <v>55</v>
      </c>
    </row>
    <row r="159" spans="1:22" ht="15.75" hidden="1" thickBot="1" x14ac:dyDescent="0.3">
      <c r="A159" t="s">
        <v>8326</v>
      </c>
      <c r="B159" s="12">
        <v>45537</v>
      </c>
      <c r="C159" t="s">
        <v>1</v>
      </c>
      <c r="D159" t="s">
        <v>10271</v>
      </c>
      <c r="E159" t="s">
        <v>10305</v>
      </c>
      <c r="F159" t="s">
        <v>10306</v>
      </c>
      <c r="G159">
        <v>1555</v>
      </c>
      <c r="H159">
        <v>1555</v>
      </c>
      <c r="I159">
        <v>1555</v>
      </c>
      <c r="J159">
        <v>1555</v>
      </c>
      <c r="K159">
        <v>0</v>
      </c>
      <c r="L159" s="2">
        <v>0</v>
      </c>
      <c r="M159" s="2">
        <v>0</v>
      </c>
      <c r="N159" s="2">
        <v>0</v>
      </c>
      <c r="O159" s="2">
        <v>0</v>
      </c>
      <c r="P159" s="2">
        <v>0</v>
      </c>
      <c r="Q159" s="2">
        <v>0</v>
      </c>
      <c r="R159" s="2">
        <v>55</v>
      </c>
      <c r="S159" s="2">
        <v>0</v>
      </c>
      <c r="T159" s="2">
        <v>0</v>
      </c>
      <c r="U159" s="2">
        <v>55</v>
      </c>
      <c r="V159" t="s">
        <v>55</v>
      </c>
    </row>
    <row r="160" spans="1:22" ht="15.75" hidden="1" thickBot="1" x14ac:dyDescent="0.3">
      <c r="A160" t="s">
        <v>8326</v>
      </c>
      <c r="B160" s="12">
        <v>45537</v>
      </c>
      <c r="C160" t="s">
        <v>1</v>
      </c>
      <c r="D160" t="s">
        <v>10271</v>
      </c>
      <c r="E160" t="s">
        <v>10305</v>
      </c>
      <c r="F160" t="s">
        <v>10306</v>
      </c>
      <c r="G160">
        <v>1554</v>
      </c>
      <c r="H160">
        <v>1554</v>
      </c>
      <c r="I160">
        <v>1554</v>
      </c>
      <c r="J160">
        <v>1554</v>
      </c>
      <c r="K160">
        <v>0</v>
      </c>
      <c r="L160" s="2">
        <v>0</v>
      </c>
      <c r="M160" s="2">
        <v>0</v>
      </c>
      <c r="N160" s="2">
        <v>0</v>
      </c>
      <c r="O160" s="2">
        <v>0</v>
      </c>
      <c r="P160" s="2">
        <v>0</v>
      </c>
      <c r="Q160" s="2">
        <v>0</v>
      </c>
      <c r="R160" s="2">
        <v>50</v>
      </c>
      <c r="S160" s="2">
        <v>0</v>
      </c>
      <c r="T160" s="2">
        <v>0</v>
      </c>
      <c r="U160" s="2">
        <v>50</v>
      </c>
      <c r="V160" t="s">
        <v>55</v>
      </c>
    </row>
    <row r="161" spans="1:22" ht="15.75" hidden="1" thickBot="1" x14ac:dyDescent="0.3">
      <c r="A161" t="s">
        <v>8326</v>
      </c>
      <c r="B161" s="12">
        <v>45537</v>
      </c>
      <c r="C161" t="s">
        <v>1</v>
      </c>
      <c r="D161" t="s">
        <v>10271</v>
      </c>
      <c r="E161" t="s">
        <v>10305</v>
      </c>
      <c r="F161" t="s">
        <v>10306</v>
      </c>
      <c r="G161">
        <v>1553</v>
      </c>
      <c r="H161">
        <v>1553</v>
      </c>
      <c r="I161">
        <v>1553</v>
      </c>
      <c r="J161">
        <v>1553</v>
      </c>
      <c r="K161">
        <v>0</v>
      </c>
      <c r="L161" s="2">
        <v>0</v>
      </c>
      <c r="M161" s="2">
        <v>0</v>
      </c>
      <c r="N161" s="2">
        <v>0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t="s">
        <v>55</v>
      </c>
    </row>
    <row r="162" spans="1:22" ht="15.75" hidden="1" thickBot="1" x14ac:dyDescent="0.3">
      <c r="A162" t="s">
        <v>8326</v>
      </c>
      <c r="B162" s="12">
        <v>45537</v>
      </c>
      <c r="C162" t="s">
        <v>1</v>
      </c>
      <c r="D162" t="s">
        <v>10271</v>
      </c>
      <c r="E162" t="s">
        <v>10305</v>
      </c>
      <c r="F162" t="s">
        <v>10306</v>
      </c>
      <c r="G162">
        <v>1552</v>
      </c>
      <c r="H162">
        <v>1552</v>
      </c>
      <c r="I162">
        <v>1552</v>
      </c>
      <c r="J162">
        <v>1552</v>
      </c>
      <c r="K162">
        <v>0</v>
      </c>
      <c r="L162" s="2">
        <v>0</v>
      </c>
      <c r="M162" s="2">
        <v>0</v>
      </c>
      <c r="N162" s="2">
        <v>0</v>
      </c>
      <c r="O162" s="2">
        <v>0</v>
      </c>
      <c r="P162" s="2">
        <v>0</v>
      </c>
      <c r="Q162" s="2">
        <v>0</v>
      </c>
      <c r="R162" s="2">
        <v>25</v>
      </c>
      <c r="S162" s="2">
        <v>0</v>
      </c>
      <c r="T162" s="2">
        <v>0</v>
      </c>
      <c r="U162" s="2">
        <v>25</v>
      </c>
      <c r="V162" t="s">
        <v>55</v>
      </c>
    </row>
    <row r="163" spans="1:22" ht="15.75" hidden="1" thickBot="1" x14ac:dyDescent="0.3">
      <c r="A163" t="s">
        <v>8326</v>
      </c>
      <c r="B163" s="12">
        <v>45537</v>
      </c>
      <c r="C163" t="s">
        <v>1</v>
      </c>
      <c r="D163" t="s">
        <v>10271</v>
      </c>
      <c r="E163" t="s">
        <v>10305</v>
      </c>
      <c r="F163" t="s">
        <v>10306</v>
      </c>
      <c r="G163">
        <v>1551</v>
      </c>
      <c r="H163">
        <v>1551</v>
      </c>
      <c r="I163">
        <v>1551</v>
      </c>
      <c r="J163">
        <v>1551</v>
      </c>
      <c r="K163">
        <v>0</v>
      </c>
      <c r="L163" s="2">
        <v>0</v>
      </c>
      <c r="M163" s="2">
        <v>0</v>
      </c>
      <c r="N163" s="2">
        <v>0</v>
      </c>
      <c r="O163" s="2">
        <v>0</v>
      </c>
      <c r="P163" s="2">
        <v>0</v>
      </c>
      <c r="Q163" s="2">
        <v>0</v>
      </c>
      <c r="R163" s="2">
        <v>25</v>
      </c>
      <c r="S163" s="2">
        <v>0</v>
      </c>
      <c r="T163" s="2">
        <v>0</v>
      </c>
      <c r="U163" s="2">
        <v>25</v>
      </c>
      <c r="V163" t="s">
        <v>55</v>
      </c>
    </row>
    <row r="164" spans="1:22" ht="15.75" hidden="1" thickBot="1" x14ac:dyDescent="0.3">
      <c r="A164" t="s">
        <v>8326</v>
      </c>
      <c r="B164" s="12">
        <v>45537</v>
      </c>
      <c r="C164" t="s">
        <v>1</v>
      </c>
      <c r="D164" t="s">
        <v>10271</v>
      </c>
      <c r="E164" t="s">
        <v>10305</v>
      </c>
      <c r="F164" t="s">
        <v>10306</v>
      </c>
      <c r="G164">
        <v>1550</v>
      </c>
      <c r="H164">
        <v>1550</v>
      </c>
      <c r="I164">
        <v>1550</v>
      </c>
      <c r="J164">
        <v>1550</v>
      </c>
      <c r="K164">
        <v>0</v>
      </c>
      <c r="L164" s="2">
        <v>0</v>
      </c>
      <c r="M164" s="2">
        <v>0</v>
      </c>
      <c r="N164" s="2">
        <v>0</v>
      </c>
      <c r="O164" s="2">
        <v>0</v>
      </c>
      <c r="P164" s="2">
        <v>0</v>
      </c>
      <c r="Q164" s="2">
        <v>0</v>
      </c>
      <c r="R164" s="2">
        <v>25</v>
      </c>
      <c r="S164" s="2">
        <v>0</v>
      </c>
      <c r="T164" s="2">
        <v>0</v>
      </c>
      <c r="U164" s="2">
        <v>25</v>
      </c>
      <c r="V164" t="s">
        <v>55</v>
      </c>
    </row>
    <row r="165" spans="1:22" ht="15.75" hidden="1" thickBot="1" x14ac:dyDescent="0.3">
      <c r="A165" t="s">
        <v>8326</v>
      </c>
      <c r="B165" s="12">
        <v>45537</v>
      </c>
      <c r="C165" t="s">
        <v>1</v>
      </c>
      <c r="D165" t="s">
        <v>10271</v>
      </c>
      <c r="E165" t="s">
        <v>10305</v>
      </c>
      <c r="F165" t="s">
        <v>10306</v>
      </c>
      <c r="G165">
        <v>1549</v>
      </c>
      <c r="H165">
        <v>1549</v>
      </c>
      <c r="I165">
        <v>1549</v>
      </c>
      <c r="J165">
        <v>1549</v>
      </c>
      <c r="K165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55</v>
      </c>
      <c r="S165" s="2">
        <v>0</v>
      </c>
      <c r="T165" s="2">
        <v>0</v>
      </c>
      <c r="U165" s="2">
        <v>55</v>
      </c>
      <c r="V165" t="s">
        <v>55</v>
      </c>
    </row>
    <row r="166" spans="1:22" ht="15.75" hidden="1" thickBot="1" x14ac:dyDescent="0.3">
      <c r="A166" t="s">
        <v>8326</v>
      </c>
      <c r="B166" s="12">
        <v>45537</v>
      </c>
      <c r="C166" t="s">
        <v>1</v>
      </c>
      <c r="D166" t="s">
        <v>10271</v>
      </c>
      <c r="E166" t="s">
        <v>10305</v>
      </c>
      <c r="F166" t="s">
        <v>10306</v>
      </c>
      <c r="G166">
        <v>1548</v>
      </c>
      <c r="H166">
        <v>1548</v>
      </c>
      <c r="I166">
        <v>1548</v>
      </c>
      <c r="J166">
        <v>1548</v>
      </c>
      <c r="K166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53</v>
      </c>
      <c r="S166" s="2">
        <v>0</v>
      </c>
      <c r="T166" s="2">
        <v>0</v>
      </c>
      <c r="U166" s="2">
        <v>53</v>
      </c>
      <c r="V166" t="s">
        <v>55</v>
      </c>
    </row>
    <row r="167" spans="1:22" ht="15.75" hidden="1" thickBot="1" x14ac:dyDescent="0.3">
      <c r="A167" t="s">
        <v>8326</v>
      </c>
      <c r="B167" s="12">
        <v>45537</v>
      </c>
      <c r="C167" t="s">
        <v>1</v>
      </c>
      <c r="D167" t="s">
        <v>10271</v>
      </c>
      <c r="E167" t="s">
        <v>10305</v>
      </c>
      <c r="F167" t="s">
        <v>10306</v>
      </c>
      <c r="G167">
        <v>1547</v>
      </c>
      <c r="H167">
        <v>1547</v>
      </c>
      <c r="I167">
        <v>1547</v>
      </c>
      <c r="J167">
        <v>1547</v>
      </c>
      <c r="K167">
        <v>0</v>
      </c>
      <c r="L167" s="2">
        <v>0</v>
      </c>
      <c r="M167" s="2">
        <v>0</v>
      </c>
      <c r="N167" s="2">
        <v>0</v>
      </c>
      <c r="O167" s="2">
        <v>0</v>
      </c>
      <c r="P167" s="2">
        <v>0</v>
      </c>
      <c r="Q167" s="2">
        <v>0</v>
      </c>
      <c r="R167" s="2">
        <v>50</v>
      </c>
      <c r="S167" s="2">
        <v>0</v>
      </c>
      <c r="T167" s="2">
        <v>0</v>
      </c>
      <c r="U167" s="2">
        <v>50</v>
      </c>
      <c r="V167" t="s">
        <v>55</v>
      </c>
    </row>
    <row r="168" spans="1:22" ht="15.75" hidden="1" thickBot="1" x14ac:dyDescent="0.3">
      <c r="A168" t="s">
        <v>8326</v>
      </c>
      <c r="B168" s="12">
        <v>45537</v>
      </c>
      <c r="C168" t="s">
        <v>1</v>
      </c>
      <c r="D168" t="s">
        <v>10271</v>
      </c>
      <c r="E168" t="s">
        <v>10305</v>
      </c>
      <c r="F168" t="s">
        <v>10306</v>
      </c>
      <c r="G168">
        <v>1546</v>
      </c>
      <c r="H168">
        <v>1546</v>
      </c>
      <c r="I168">
        <v>1546</v>
      </c>
      <c r="J168">
        <v>1546</v>
      </c>
      <c r="K168">
        <v>0</v>
      </c>
      <c r="L168" s="2">
        <v>0</v>
      </c>
      <c r="M168" s="2">
        <v>0</v>
      </c>
      <c r="N168" s="2">
        <v>0</v>
      </c>
      <c r="O168" s="2">
        <v>0</v>
      </c>
      <c r="P168" s="2">
        <v>0</v>
      </c>
      <c r="Q168" s="2">
        <v>0</v>
      </c>
      <c r="R168" s="2">
        <v>32</v>
      </c>
      <c r="S168" s="2">
        <v>0</v>
      </c>
      <c r="T168" s="2">
        <v>0</v>
      </c>
      <c r="U168" s="2">
        <v>32</v>
      </c>
      <c r="V168" t="s">
        <v>55</v>
      </c>
    </row>
    <row r="169" spans="1:22" ht="15.75" hidden="1" thickBot="1" x14ac:dyDescent="0.3">
      <c r="A169" t="s">
        <v>8326</v>
      </c>
      <c r="B169" s="12">
        <v>45537</v>
      </c>
      <c r="C169" t="s">
        <v>1</v>
      </c>
      <c r="D169" t="s">
        <v>10271</v>
      </c>
      <c r="E169" t="s">
        <v>10305</v>
      </c>
      <c r="F169" t="s">
        <v>10306</v>
      </c>
      <c r="G169">
        <v>1545</v>
      </c>
      <c r="H169">
        <v>1545</v>
      </c>
      <c r="I169">
        <v>1545</v>
      </c>
      <c r="J169">
        <v>1545</v>
      </c>
      <c r="K169">
        <v>0</v>
      </c>
      <c r="L169" s="2">
        <v>0</v>
      </c>
      <c r="M169" s="2">
        <v>0</v>
      </c>
      <c r="N169" s="2">
        <v>0</v>
      </c>
      <c r="O169" s="2">
        <v>0</v>
      </c>
      <c r="P169" s="2">
        <v>0</v>
      </c>
      <c r="Q169" s="2">
        <v>0</v>
      </c>
      <c r="R169" s="2">
        <v>40</v>
      </c>
      <c r="S169" s="2">
        <v>0</v>
      </c>
      <c r="T169" s="2">
        <v>0</v>
      </c>
      <c r="U169" s="2">
        <v>40</v>
      </c>
      <c r="V169" t="s">
        <v>55</v>
      </c>
    </row>
    <row r="170" spans="1:22" ht="15.75" hidden="1" thickBot="1" x14ac:dyDescent="0.3">
      <c r="A170" t="s">
        <v>8326</v>
      </c>
      <c r="B170" s="12">
        <v>45537</v>
      </c>
      <c r="C170" t="s">
        <v>1</v>
      </c>
      <c r="D170" t="s">
        <v>10271</v>
      </c>
      <c r="E170" t="s">
        <v>10305</v>
      </c>
      <c r="F170" t="s">
        <v>10306</v>
      </c>
      <c r="G170">
        <v>1544</v>
      </c>
      <c r="H170">
        <v>1544</v>
      </c>
      <c r="I170">
        <v>1544</v>
      </c>
      <c r="J170">
        <v>1544</v>
      </c>
      <c r="K170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25</v>
      </c>
      <c r="S170" s="2">
        <v>0</v>
      </c>
      <c r="T170" s="2">
        <v>0</v>
      </c>
      <c r="U170" s="2">
        <v>25</v>
      </c>
      <c r="V170" t="s">
        <v>55</v>
      </c>
    </row>
    <row r="171" spans="1:22" ht="15.75" hidden="1" thickBot="1" x14ac:dyDescent="0.3">
      <c r="A171" t="s">
        <v>8326</v>
      </c>
      <c r="B171" s="12">
        <v>45537</v>
      </c>
      <c r="C171" t="s">
        <v>1</v>
      </c>
      <c r="D171" t="s">
        <v>10271</v>
      </c>
      <c r="E171" t="s">
        <v>10305</v>
      </c>
      <c r="F171" t="s">
        <v>10306</v>
      </c>
      <c r="G171">
        <v>1543</v>
      </c>
      <c r="H171">
        <v>1543</v>
      </c>
      <c r="I171">
        <v>1543</v>
      </c>
      <c r="J171">
        <v>1543</v>
      </c>
      <c r="K171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25</v>
      </c>
      <c r="S171" s="2">
        <v>0</v>
      </c>
      <c r="T171" s="2">
        <v>0</v>
      </c>
      <c r="U171" s="2">
        <v>25</v>
      </c>
      <c r="V171" t="s">
        <v>55</v>
      </c>
    </row>
    <row r="172" spans="1:22" ht="15.75" hidden="1" thickBot="1" x14ac:dyDescent="0.3">
      <c r="A172" t="s">
        <v>8326</v>
      </c>
      <c r="B172" s="12">
        <v>45537</v>
      </c>
      <c r="C172" t="s">
        <v>1</v>
      </c>
      <c r="D172" t="s">
        <v>10271</v>
      </c>
      <c r="E172" t="s">
        <v>10305</v>
      </c>
      <c r="F172" t="s">
        <v>10306</v>
      </c>
      <c r="G172">
        <v>1542</v>
      </c>
      <c r="H172">
        <v>1542</v>
      </c>
      <c r="I172">
        <v>1542</v>
      </c>
      <c r="J172">
        <v>1542</v>
      </c>
      <c r="K17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35</v>
      </c>
      <c r="S172" s="2">
        <v>0</v>
      </c>
      <c r="T172" s="2">
        <v>0</v>
      </c>
      <c r="U172" s="2">
        <v>35</v>
      </c>
      <c r="V172" t="s">
        <v>55</v>
      </c>
    </row>
    <row r="173" spans="1:22" ht="15.75" hidden="1" thickBot="1" x14ac:dyDescent="0.3">
      <c r="A173" t="s">
        <v>8326</v>
      </c>
      <c r="B173" s="12">
        <v>45537</v>
      </c>
      <c r="C173" t="s">
        <v>1</v>
      </c>
      <c r="D173" t="s">
        <v>10271</v>
      </c>
      <c r="E173" t="s">
        <v>10305</v>
      </c>
      <c r="F173" t="s">
        <v>10306</v>
      </c>
      <c r="G173">
        <v>1541</v>
      </c>
      <c r="H173">
        <v>1541</v>
      </c>
      <c r="I173">
        <v>1541</v>
      </c>
      <c r="J173">
        <v>1541</v>
      </c>
      <c r="K173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t="s">
        <v>55</v>
      </c>
    </row>
    <row r="174" spans="1:22" ht="15.75" hidden="1" thickBot="1" x14ac:dyDescent="0.3">
      <c r="A174" t="s">
        <v>8326</v>
      </c>
      <c r="B174" s="12">
        <v>45537</v>
      </c>
      <c r="C174" t="s">
        <v>1</v>
      </c>
      <c r="D174" t="s">
        <v>10271</v>
      </c>
      <c r="E174" t="s">
        <v>10305</v>
      </c>
      <c r="F174" t="s">
        <v>10306</v>
      </c>
      <c r="G174">
        <v>1540</v>
      </c>
      <c r="H174">
        <v>1540</v>
      </c>
      <c r="I174">
        <v>1540</v>
      </c>
      <c r="J174">
        <v>1540</v>
      </c>
      <c r="K174">
        <v>0</v>
      </c>
      <c r="L174" s="2">
        <v>0</v>
      </c>
      <c r="M174" s="2">
        <v>0</v>
      </c>
      <c r="N174" s="2">
        <v>0</v>
      </c>
      <c r="O174" s="2">
        <v>0</v>
      </c>
      <c r="P174" s="2">
        <v>0</v>
      </c>
      <c r="Q174" s="2">
        <v>0</v>
      </c>
      <c r="R174" s="2">
        <v>50</v>
      </c>
      <c r="S174" s="2">
        <v>0</v>
      </c>
      <c r="T174" s="2">
        <v>0</v>
      </c>
      <c r="U174" s="2">
        <v>50</v>
      </c>
      <c r="V174" t="s">
        <v>55</v>
      </c>
    </row>
    <row r="175" spans="1:22" ht="15.75" hidden="1" thickBot="1" x14ac:dyDescent="0.3">
      <c r="A175" t="s">
        <v>8326</v>
      </c>
      <c r="B175" s="12">
        <v>45537</v>
      </c>
      <c r="C175" t="s">
        <v>1</v>
      </c>
      <c r="D175" t="s">
        <v>10271</v>
      </c>
      <c r="E175" t="s">
        <v>10305</v>
      </c>
      <c r="F175" t="s">
        <v>10306</v>
      </c>
      <c r="G175">
        <v>1539</v>
      </c>
      <c r="H175">
        <v>1539</v>
      </c>
      <c r="I175">
        <v>1539</v>
      </c>
      <c r="J175">
        <v>1539</v>
      </c>
      <c r="K175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39</v>
      </c>
      <c r="S175" s="2">
        <v>0</v>
      </c>
      <c r="T175" s="2">
        <v>0</v>
      </c>
      <c r="U175" s="2">
        <v>39</v>
      </c>
      <c r="V175" t="s">
        <v>55</v>
      </c>
    </row>
    <row r="176" spans="1:22" ht="15.75" hidden="1" thickBot="1" x14ac:dyDescent="0.3">
      <c r="A176" t="s">
        <v>8326</v>
      </c>
      <c r="B176" s="12">
        <v>45537</v>
      </c>
      <c r="C176" t="s">
        <v>1</v>
      </c>
      <c r="D176" t="s">
        <v>10271</v>
      </c>
      <c r="E176" t="s">
        <v>10305</v>
      </c>
      <c r="F176" t="s">
        <v>10306</v>
      </c>
      <c r="G176">
        <v>1538</v>
      </c>
      <c r="H176">
        <v>1538</v>
      </c>
      <c r="I176">
        <v>1538</v>
      </c>
      <c r="J176">
        <v>1538</v>
      </c>
      <c r="K176">
        <v>0</v>
      </c>
      <c r="L176" s="2">
        <v>0</v>
      </c>
      <c r="M176" s="2">
        <v>0</v>
      </c>
      <c r="N176" s="2">
        <v>0</v>
      </c>
      <c r="O176" s="2">
        <v>0</v>
      </c>
      <c r="P176" s="2">
        <v>0</v>
      </c>
      <c r="Q176" s="2">
        <v>0</v>
      </c>
      <c r="R176" s="2">
        <v>0</v>
      </c>
      <c r="S176" s="2">
        <v>0</v>
      </c>
      <c r="T176" s="2">
        <v>0</v>
      </c>
      <c r="U176" s="2">
        <v>0</v>
      </c>
      <c r="V176" t="s">
        <v>55</v>
      </c>
    </row>
    <row r="177" spans="1:22" ht="15.75" hidden="1" thickBot="1" x14ac:dyDescent="0.3">
      <c r="A177" t="s">
        <v>8326</v>
      </c>
      <c r="B177" s="12">
        <v>45537</v>
      </c>
      <c r="C177" t="s">
        <v>1</v>
      </c>
      <c r="D177" t="s">
        <v>10271</v>
      </c>
      <c r="E177" t="s">
        <v>10305</v>
      </c>
      <c r="F177" t="s">
        <v>10306</v>
      </c>
      <c r="G177">
        <v>1537</v>
      </c>
      <c r="H177">
        <v>1537</v>
      </c>
      <c r="I177">
        <v>1537</v>
      </c>
      <c r="J177">
        <v>1537</v>
      </c>
      <c r="K177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25</v>
      </c>
      <c r="S177" s="2">
        <v>0</v>
      </c>
      <c r="T177" s="2">
        <v>0</v>
      </c>
      <c r="U177" s="2">
        <v>25</v>
      </c>
      <c r="V177" t="s">
        <v>55</v>
      </c>
    </row>
    <row r="178" spans="1:22" ht="15.75" hidden="1" thickBot="1" x14ac:dyDescent="0.3">
      <c r="A178" t="s">
        <v>8326</v>
      </c>
      <c r="B178" s="12">
        <v>45537</v>
      </c>
      <c r="C178" t="s">
        <v>1</v>
      </c>
      <c r="D178" t="s">
        <v>10271</v>
      </c>
      <c r="E178" t="s">
        <v>10305</v>
      </c>
      <c r="F178" t="s">
        <v>10306</v>
      </c>
      <c r="G178">
        <v>1536</v>
      </c>
      <c r="H178">
        <v>1536</v>
      </c>
      <c r="I178">
        <v>1536</v>
      </c>
      <c r="J178">
        <v>1536</v>
      </c>
      <c r="K178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57</v>
      </c>
      <c r="S178" s="2">
        <v>0</v>
      </c>
      <c r="T178" s="2">
        <v>0</v>
      </c>
      <c r="U178" s="2">
        <v>57</v>
      </c>
      <c r="V178" t="s">
        <v>55</v>
      </c>
    </row>
    <row r="179" spans="1:22" ht="15.75" hidden="1" thickBot="1" x14ac:dyDescent="0.3">
      <c r="A179" t="s">
        <v>8326</v>
      </c>
      <c r="B179" s="12">
        <v>45537</v>
      </c>
      <c r="C179" t="s">
        <v>1</v>
      </c>
      <c r="D179" t="s">
        <v>10271</v>
      </c>
      <c r="E179" t="s">
        <v>10305</v>
      </c>
      <c r="F179" t="s">
        <v>10306</v>
      </c>
      <c r="G179">
        <v>1535</v>
      </c>
      <c r="H179">
        <v>1535</v>
      </c>
      <c r="I179">
        <v>1535</v>
      </c>
      <c r="J179">
        <v>1535</v>
      </c>
      <c r="K179">
        <v>0</v>
      </c>
      <c r="L179" s="2">
        <v>0</v>
      </c>
      <c r="M179" s="2">
        <v>0</v>
      </c>
      <c r="N179" s="2">
        <v>0</v>
      </c>
      <c r="O179" s="2">
        <v>0</v>
      </c>
      <c r="P179" s="2">
        <v>0</v>
      </c>
      <c r="Q179" s="2">
        <v>0</v>
      </c>
      <c r="R179" s="2">
        <v>25</v>
      </c>
      <c r="S179" s="2">
        <v>0</v>
      </c>
      <c r="T179" s="2">
        <v>0</v>
      </c>
      <c r="U179" s="2">
        <v>25</v>
      </c>
      <c r="V179" t="s">
        <v>55</v>
      </c>
    </row>
    <row r="180" spans="1:22" ht="15.75" hidden="1" thickBot="1" x14ac:dyDescent="0.3">
      <c r="A180" t="s">
        <v>8326</v>
      </c>
      <c r="B180" s="12">
        <v>45537</v>
      </c>
      <c r="C180" t="s">
        <v>1</v>
      </c>
      <c r="D180" t="s">
        <v>10271</v>
      </c>
      <c r="E180" t="s">
        <v>10305</v>
      </c>
      <c r="F180" t="s">
        <v>10306</v>
      </c>
      <c r="G180">
        <v>1534</v>
      </c>
      <c r="H180">
        <v>1534</v>
      </c>
      <c r="I180">
        <v>1534</v>
      </c>
      <c r="J180">
        <v>1534</v>
      </c>
      <c r="K180">
        <v>0</v>
      </c>
      <c r="L180" s="2">
        <v>0</v>
      </c>
      <c r="M180" s="2">
        <v>0</v>
      </c>
      <c r="N180" s="2">
        <v>0</v>
      </c>
      <c r="O180" s="2">
        <v>0</v>
      </c>
      <c r="P180" s="2">
        <v>0</v>
      </c>
      <c r="Q180" s="2">
        <v>0</v>
      </c>
      <c r="R180" s="2">
        <v>50</v>
      </c>
      <c r="S180" s="2">
        <v>0</v>
      </c>
      <c r="T180" s="2">
        <v>0</v>
      </c>
      <c r="U180" s="2">
        <v>50</v>
      </c>
      <c r="V180" t="s">
        <v>55</v>
      </c>
    </row>
    <row r="181" spans="1:22" ht="15.75" hidden="1" thickBot="1" x14ac:dyDescent="0.3">
      <c r="A181" t="s">
        <v>8326</v>
      </c>
      <c r="B181" s="12">
        <v>45537</v>
      </c>
      <c r="C181" t="s">
        <v>1</v>
      </c>
      <c r="D181" t="s">
        <v>10271</v>
      </c>
      <c r="E181" t="s">
        <v>10305</v>
      </c>
      <c r="F181" t="s">
        <v>10306</v>
      </c>
      <c r="G181">
        <v>1533</v>
      </c>
      <c r="H181">
        <v>1533</v>
      </c>
      <c r="I181">
        <v>1533</v>
      </c>
      <c r="J181">
        <v>1533</v>
      </c>
      <c r="K181">
        <v>0</v>
      </c>
      <c r="L181" s="2">
        <v>0</v>
      </c>
      <c r="M181" s="2">
        <v>0</v>
      </c>
      <c r="N181" s="2">
        <v>0</v>
      </c>
      <c r="O181" s="2">
        <v>0</v>
      </c>
      <c r="P181" s="2">
        <v>0</v>
      </c>
      <c r="Q181" s="2">
        <v>0</v>
      </c>
      <c r="R181" s="2">
        <v>25</v>
      </c>
      <c r="S181" s="2">
        <v>0</v>
      </c>
      <c r="T181" s="2">
        <v>0</v>
      </c>
      <c r="U181" s="2">
        <v>25</v>
      </c>
      <c r="V181" t="s">
        <v>55</v>
      </c>
    </row>
    <row r="182" spans="1:22" ht="15.75" hidden="1" thickBot="1" x14ac:dyDescent="0.3">
      <c r="A182" t="s">
        <v>8326</v>
      </c>
      <c r="B182" s="12">
        <v>45537</v>
      </c>
      <c r="C182" t="s">
        <v>1</v>
      </c>
      <c r="D182" t="s">
        <v>10271</v>
      </c>
      <c r="E182" t="s">
        <v>10305</v>
      </c>
      <c r="F182" t="s">
        <v>10306</v>
      </c>
      <c r="G182">
        <v>1532</v>
      </c>
      <c r="H182">
        <v>1532</v>
      </c>
      <c r="I182">
        <v>1532</v>
      </c>
      <c r="J182">
        <v>1532</v>
      </c>
      <c r="K182">
        <v>0</v>
      </c>
      <c r="L182" s="2">
        <v>0</v>
      </c>
      <c r="M182" s="2">
        <v>0</v>
      </c>
      <c r="N182" s="2">
        <v>0</v>
      </c>
      <c r="O182" s="2">
        <v>0</v>
      </c>
      <c r="P182" s="2">
        <v>0</v>
      </c>
      <c r="Q182" s="2">
        <v>0</v>
      </c>
      <c r="R182" s="2">
        <v>25</v>
      </c>
      <c r="S182" s="2">
        <v>0</v>
      </c>
      <c r="T182" s="2">
        <v>0</v>
      </c>
      <c r="U182" s="2">
        <v>25</v>
      </c>
      <c r="V182" t="s">
        <v>55</v>
      </c>
    </row>
    <row r="183" spans="1:22" ht="15.75" hidden="1" thickBot="1" x14ac:dyDescent="0.3">
      <c r="A183" t="s">
        <v>8326</v>
      </c>
      <c r="B183" s="12">
        <v>45537</v>
      </c>
      <c r="C183" t="s">
        <v>1</v>
      </c>
      <c r="D183" t="s">
        <v>10271</v>
      </c>
      <c r="E183" t="s">
        <v>10305</v>
      </c>
      <c r="F183" t="s">
        <v>10306</v>
      </c>
      <c r="G183">
        <v>1531</v>
      </c>
      <c r="H183">
        <v>1531</v>
      </c>
      <c r="I183">
        <v>1531</v>
      </c>
      <c r="J183">
        <v>1531</v>
      </c>
      <c r="K183">
        <v>0</v>
      </c>
      <c r="L183" s="2">
        <v>0</v>
      </c>
      <c r="M183" s="2">
        <v>0</v>
      </c>
      <c r="N183" s="2">
        <v>0</v>
      </c>
      <c r="O183" s="2">
        <v>0</v>
      </c>
      <c r="P183" s="2">
        <v>0</v>
      </c>
      <c r="Q183" s="2">
        <v>0</v>
      </c>
      <c r="R183" s="2">
        <v>25</v>
      </c>
      <c r="S183" s="2">
        <v>0</v>
      </c>
      <c r="T183" s="2">
        <v>0</v>
      </c>
      <c r="U183" s="2">
        <v>25</v>
      </c>
      <c r="V183" t="s">
        <v>55</v>
      </c>
    </row>
    <row r="184" spans="1:22" ht="15.75" hidden="1" thickBot="1" x14ac:dyDescent="0.3">
      <c r="A184" t="s">
        <v>8326</v>
      </c>
      <c r="B184" s="12">
        <v>45537</v>
      </c>
      <c r="C184" t="s">
        <v>1</v>
      </c>
      <c r="D184" t="s">
        <v>10271</v>
      </c>
      <c r="E184" t="s">
        <v>10305</v>
      </c>
      <c r="F184" t="s">
        <v>10306</v>
      </c>
      <c r="G184">
        <v>1530</v>
      </c>
      <c r="H184">
        <v>1530</v>
      </c>
      <c r="I184">
        <v>1530</v>
      </c>
      <c r="J184">
        <v>1530</v>
      </c>
      <c r="K184">
        <v>0</v>
      </c>
      <c r="L184" s="2">
        <v>0</v>
      </c>
      <c r="M184" s="2">
        <v>0</v>
      </c>
      <c r="N184" s="2">
        <v>0</v>
      </c>
      <c r="O184" s="2">
        <v>0</v>
      </c>
      <c r="P184" s="2">
        <v>0</v>
      </c>
      <c r="Q184" s="2">
        <v>0</v>
      </c>
      <c r="R184" s="2">
        <v>25</v>
      </c>
      <c r="S184" s="2">
        <v>0</v>
      </c>
      <c r="T184" s="2">
        <v>0</v>
      </c>
      <c r="U184" s="2">
        <v>25</v>
      </c>
      <c r="V184" t="s">
        <v>55</v>
      </c>
    </row>
    <row r="185" spans="1:22" ht="15.75" hidden="1" thickBot="1" x14ac:dyDescent="0.3">
      <c r="A185" t="s">
        <v>8326</v>
      </c>
      <c r="B185" s="12">
        <v>45537</v>
      </c>
      <c r="C185" t="s">
        <v>1</v>
      </c>
      <c r="D185" t="s">
        <v>10271</v>
      </c>
      <c r="E185" t="s">
        <v>10305</v>
      </c>
      <c r="F185" t="s">
        <v>10306</v>
      </c>
      <c r="G185">
        <v>1529</v>
      </c>
      <c r="H185">
        <v>1529</v>
      </c>
      <c r="I185">
        <v>1529</v>
      </c>
      <c r="J185">
        <v>1529</v>
      </c>
      <c r="K185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25</v>
      </c>
      <c r="S185" s="2">
        <v>0</v>
      </c>
      <c r="T185" s="2">
        <v>0</v>
      </c>
      <c r="U185" s="2">
        <v>25</v>
      </c>
      <c r="V185" t="s">
        <v>55</v>
      </c>
    </row>
    <row r="186" spans="1:22" ht="15.75" hidden="1" thickBot="1" x14ac:dyDescent="0.3">
      <c r="A186" t="s">
        <v>8326</v>
      </c>
      <c r="B186" s="12">
        <v>45537</v>
      </c>
      <c r="C186" t="s">
        <v>1</v>
      </c>
      <c r="D186" t="s">
        <v>10271</v>
      </c>
      <c r="E186" t="s">
        <v>10305</v>
      </c>
      <c r="F186" t="s">
        <v>10306</v>
      </c>
      <c r="G186">
        <v>1528</v>
      </c>
      <c r="H186">
        <v>1528</v>
      </c>
      <c r="I186">
        <v>1528</v>
      </c>
      <c r="J186">
        <v>1528</v>
      </c>
      <c r="K186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0</v>
      </c>
      <c r="V186" t="s">
        <v>55</v>
      </c>
    </row>
    <row r="187" spans="1:22" ht="15.75" hidden="1" thickBot="1" x14ac:dyDescent="0.3">
      <c r="A187" t="s">
        <v>8326</v>
      </c>
      <c r="B187" s="12">
        <v>45537</v>
      </c>
      <c r="C187" t="s">
        <v>1</v>
      </c>
      <c r="D187" t="s">
        <v>10271</v>
      </c>
      <c r="E187" t="s">
        <v>10305</v>
      </c>
      <c r="F187" t="s">
        <v>10306</v>
      </c>
      <c r="G187">
        <v>1527</v>
      </c>
      <c r="H187">
        <v>1527</v>
      </c>
      <c r="I187">
        <v>1527</v>
      </c>
      <c r="J187">
        <v>1527</v>
      </c>
      <c r="K187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25</v>
      </c>
      <c r="S187" s="2">
        <v>0</v>
      </c>
      <c r="T187" s="2">
        <v>0</v>
      </c>
      <c r="U187" s="2">
        <v>25</v>
      </c>
      <c r="V187" t="s">
        <v>55</v>
      </c>
    </row>
    <row r="188" spans="1:22" ht="15.75" hidden="1" thickBot="1" x14ac:dyDescent="0.3">
      <c r="A188" t="s">
        <v>8326</v>
      </c>
      <c r="B188" s="12">
        <v>45537</v>
      </c>
      <c r="C188" t="s">
        <v>1</v>
      </c>
      <c r="D188" t="s">
        <v>10271</v>
      </c>
      <c r="E188" t="s">
        <v>10305</v>
      </c>
      <c r="F188" t="s">
        <v>10306</v>
      </c>
      <c r="G188">
        <v>1526</v>
      </c>
      <c r="H188">
        <v>1526</v>
      </c>
      <c r="I188">
        <v>1526</v>
      </c>
      <c r="J188">
        <v>1526</v>
      </c>
      <c r="K188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25</v>
      </c>
      <c r="S188" s="2">
        <v>0</v>
      </c>
      <c r="T188" s="2">
        <v>0</v>
      </c>
      <c r="U188" s="2">
        <v>25</v>
      </c>
      <c r="V188" t="s">
        <v>55</v>
      </c>
    </row>
    <row r="189" spans="1:22" ht="15.75" hidden="1" thickBot="1" x14ac:dyDescent="0.3">
      <c r="A189" t="s">
        <v>8326</v>
      </c>
      <c r="B189" s="12">
        <v>45537</v>
      </c>
      <c r="C189" t="s">
        <v>1</v>
      </c>
      <c r="D189" t="s">
        <v>10271</v>
      </c>
      <c r="E189" t="s">
        <v>10305</v>
      </c>
      <c r="F189" t="s">
        <v>10306</v>
      </c>
      <c r="G189">
        <v>1525</v>
      </c>
      <c r="H189">
        <v>1525</v>
      </c>
      <c r="I189">
        <v>1525</v>
      </c>
      <c r="J189">
        <v>1525</v>
      </c>
      <c r="K189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0</v>
      </c>
      <c r="R189" s="2">
        <v>55</v>
      </c>
      <c r="S189" s="2">
        <v>0</v>
      </c>
      <c r="T189" s="2">
        <v>0</v>
      </c>
      <c r="U189" s="2">
        <v>55</v>
      </c>
      <c r="V189" t="s">
        <v>55</v>
      </c>
    </row>
    <row r="190" spans="1:22" ht="15.75" hidden="1" thickBot="1" x14ac:dyDescent="0.3">
      <c r="A190" t="s">
        <v>8326</v>
      </c>
      <c r="B190" s="12">
        <v>45536</v>
      </c>
      <c r="C190" t="s">
        <v>1</v>
      </c>
      <c r="D190" t="s">
        <v>10271</v>
      </c>
      <c r="E190" t="s">
        <v>10305</v>
      </c>
      <c r="F190" t="s">
        <v>10306</v>
      </c>
      <c r="G190">
        <v>1512</v>
      </c>
      <c r="H190">
        <v>1512</v>
      </c>
      <c r="I190">
        <v>1512</v>
      </c>
      <c r="J190">
        <v>1512</v>
      </c>
      <c r="K190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t="s">
        <v>55</v>
      </c>
    </row>
    <row r="191" spans="1:22" ht="15.75" hidden="1" thickBot="1" x14ac:dyDescent="0.3">
      <c r="A191" t="s">
        <v>8326</v>
      </c>
      <c r="B191" s="12">
        <v>45536</v>
      </c>
      <c r="C191" t="s">
        <v>1</v>
      </c>
      <c r="D191" t="s">
        <v>10271</v>
      </c>
      <c r="E191" t="s">
        <v>10305</v>
      </c>
      <c r="F191" t="s">
        <v>10306</v>
      </c>
      <c r="G191">
        <v>1511</v>
      </c>
      <c r="H191">
        <v>1511</v>
      </c>
      <c r="I191">
        <v>1511</v>
      </c>
      <c r="J191">
        <v>1511</v>
      </c>
      <c r="K191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t="s">
        <v>55</v>
      </c>
    </row>
    <row r="192" spans="1:22" ht="15.75" hidden="1" thickBot="1" x14ac:dyDescent="0.3">
      <c r="A192" t="s">
        <v>8326</v>
      </c>
      <c r="B192" s="12">
        <v>45536</v>
      </c>
      <c r="C192" t="s">
        <v>1</v>
      </c>
      <c r="D192" t="s">
        <v>10271</v>
      </c>
      <c r="E192" t="s">
        <v>10305</v>
      </c>
      <c r="F192" t="s">
        <v>10306</v>
      </c>
      <c r="G192">
        <v>1507</v>
      </c>
      <c r="H192">
        <v>1507</v>
      </c>
      <c r="I192">
        <v>1507</v>
      </c>
      <c r="J192">
        <v>1507</v>
      </c>
      <c r="K19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t="s">
        <v>55</v>
      </c>
    </row>
    <row r="193" spans="1:22" ht="15.75" hidden="1" thickBot="1" x14ac:dyDescent="0.3">
      <c r="A193" t="s">
        <v>8326</v>
      </c>
      <c r="B193" s="12">
        <v>45536</v>
      </c>
      <c r="C193" t="s">
        <v>1</v>
      </c>
      <c r="D193" t="s">
        <v>10271</v>
      </c>
      <c r="E193" t="s">
        <v>10305</v>
      </c>
      <c r="F193" t="s">
        <v>10306</v>
      </c>
      <c r="G193">
        <v>1505</v>
      </c>
      <c r="H193">
        <v>1505</v>
      </c>
      <c r="I193">
        <v>1505</v>
      </c>
      <c r="J193">
        <v>1505</v>
      </c>
      <c r="K193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t="s">
        <v>55</v>
      </c>
    </row>
    <row r="194" spans="1:22" ht="15.75" hidden="1" thickBot="1" x14ac:dyDescent="0.3">
      <c r="A194" t="s">
        <v>8326</v>
      </c>
      <c r="B194" s="12">
        <v>45536</v>
      </c>
      <c r="C194" t="s">
        <v>1</v>
      </c>
      <c r="D194" t="s">
        <v>10271</v>
      </c>
      <c r="E194" t="s">
        <v>10305</v>
      </c>
      <c r="F194" t="s">
        <v>10306</v>
      </c>
      <c r="G194">
        <v>1504</v>
      </c>
      <c r="H194">
        <v>1504</v>
      </c>
      <c r="I194">
        <v>1504</v>
      </c>
      <c r="J194">
        <v>1504</v>
      </c>
      <c r="K194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t="s">
        <v>55</v>
      </c>
    </row>
    <row r="195" spans="1:22" ht="15.75" hidden="1" thickBot="1" x14ac:dyDescent="0.3">
      <c r="A195" t="s">
        <v>8326</v>
      </c>
      <c r="B195" s="12">
        <v>45536</v>
      </c>
      <c r="C195" t="s">
        <v>1</v>
      </c>
      <c r="D195" t="s">
        <v>10271</v>
      </c>
      <c r="E195" t="s">
        <v>10305</v>
      </c>
      <c r="F195" t="s">
        <v>10306</v>
      </c>
      <c r="G195">
        <v>1502</v>
      </c>
      <c r="H195">
        <v>1502</v>
      </c>
      <c r="I195">
        <v>1502</v>
      </c>
      <c r="J195">
        <v>1502</v>
      </c>
      <c r="K195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t="s">
        <v>55</v>
      </c>
    </row>
    <row r="196" spans="1:22" ht="15.75" hidden="1" thickBot="1" x14ac:dyDescent="0.3">
      <c r="A196" t="s">
        <v>8326</v>
      </c>
      <c r="B196" s="12">
        <v>45536</v>
      </c>
      <c r="C196" t="s">
        <v>1</v>
      </c>
      <c r="D196" t="s">
        <v>10271</v>
      </c>
      <c r="E196" t="s">
        <v>10305</v>
      </c>
      <c r="F196" t="s">
        <v>10306</v>
      </c>
      <c r="G196">
        <v>1489</v>
      </c>
      <c r="H196">
        <v>1489</v>
      </c>
      <c r="I196">
        <v>1489</v>
      </c>
      <c r="J196">
        <v>1489</v>
      </c>
      <c r="K196">
        <v>0</v>
      </c>
      <c r="L196" s="2">
        <v>0</v>
      </c>
      <c r="M196" s="2">
        <v>0</v>
      </c>
      <c r="N196" s="2">
        <v>0</v>
      </c>
      <c r="O196" s="2">
        <v>0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t="s">
        <v>55</v>
      </c>
    </row>
    <row r="197" spans="1:22" ht="15.75" hidden="1" thickBot="1" x14ac:dyDescent="0.3">
      <c r="A197" t="s">
        <v>8326</v>
      </c>
      <c r="B197" s="12">
        <v>45536</v>
      </c>
      <c r="C197" t="s">
        <v>1</v>
      </c>
      <c r="D197" t="s">
        <v>10271</v>
      </c>
      <c r="E197" t="s">
        <v>10305</v>
      </c>
      <c r="F197" t="s">
        <v>10306</v>
      </c>
      <c r="G197">
        <v>1403</v>
      </c>
      <c r="H197">
        <v>1403</v>
      </c>
      <c r="I197">
        <v>1403</v>
      </c>
      <c r="J197">
        <v>1403</v>
      </c>
      <c r="K197">
        <v>0</v>
      </c>
      <c r="L197" s="2">
        <v>0</v>
      </c>
      <c r="M197" s="2">
        <v>0</v>
      </c>
      <c r="N197" s="2">
        <v>0</v>
      </c>
      <c r="O197" s="2">
        <v>0</v>
      </c>
      <c r="P197" s="2">
        <v>0</v>
      </c>
      <c r="Q197" s="2">
        <v>0</v>
      </c>
      <c r="R197" s="2">
        <v>25</v>
      </c>
      <c r="S197" s="2">
        <v>0</v>
      </c>
      <c r="T197" s="2">
        <v>0</v>
      </c>
      <c r="U197" s="2">
        <v>25</v>
      </c>
      <c r="V197" t="s">
        <v>55</v>
      </c>
    </row>
    <row r="198" spans="1:22" ht="15.75" hidden="1" thickBot="1" x14ac:dyDescent="0.3">
      <c r="A198" t="s">
        <v>8326</v>
      </c>
      <c r="B198" s="12">
        <v>45536</v>
      </c>
      <c r="C198" t="s">
        <v>1</v>
      </c>
      <c r="D198" t="s">
        <v>10271</v>
      </c>
      <c r="E198" t="s">
        <v>10305</v>
      </c>
      <c r="F198" t="s">
        <v>10306</v>
      </c>
      <c r="G198">
        <v>1402</v>
      </c>
      <c r="H198">
        <v>1402</v>
      </c>
      <c r="I198">
        <v>1402</v>
      </c>
      <c r="J198">
        <v>1402</v>
      </c>
      <c r="K198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25</v>
      </c>
      <c r="S198" s="2">
        <v>0</v>
      </c>
      <c r="T198" s="2">
        <v>0</v>
      </c>
      <c r="U198" s="2">
        <v>25</v>
      </c>
      <c r="V198" t="s">
        <v>55</v>
      </c>
    </row>
    <row r="199" spans="1:22" ht="15.75" hidden="1" thickBot="1" x14ac:dyDescent="0.3">
      <c r="A199" t="s">
        <v>8326</v>
      </c>
      <c r="B199" s="12">
        <v>45536</v>
      </c>
      <c r="C199" t="s">
        <v>1</v>
      </c>
      <c r="D199" t="s">
        <v>10271</v>
      </c>
      <c r="E199" t="s">
        <v>10305</v>
      </c>
      <c r="F199" t="s">
        <v>10306</v>
      </c>
      <c r="G199">
        <v>1375</v>
      </c>
      <c r="H199">
        <v>1375</v>
      </c>
      <c r="I199">
        <v>1375</v>
      </c>
      <c r="J199">
        <v>1375</v>
      </c>
      <c r="K199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25</v>
      </c>
      <c r="S199" s="2">
        <v>0</v>
      </c>
      <c r="T199" s="2">
        <v>0</v>
      </c>
      <c r="U199" s="2">
        <v>25</v>
      </c>
      <c r="V199" t="s">
        <v>55</v>
      </c>
    </row>
    <row r="200" spans="1:22" ht="15.75" hidden="1" thickBot="1" x14ac:dyDescent="0.3">
      <c r="A200" t="s">
        <v>8326</v>
      </c>
      <c r="B200" s="12">
        <v>45536</v>
      </c>
      <c r="C200" t="s">
        <v>1</v>
      </c>
      <c r="D200" s="20" t="s">
        <v>7706</v>
      </c>
      <c r="E200" t="s">
        <v>10351</v>
      </c>
      <c r="F200" t="s">
        <v>10352</v>
      </c>
      <c r="G200">
        <v>1370</v>
      </c>
      <c r="H200">
        <v>1370</v>
      </c>
      <c r="I200">
        <v>1370</v>
      </c>
      <c r="J200">
        <v>1370</v>
      </c>
      <c r="K200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t="s">
        <v>55</v>
      </c>
    </row>
    <row r="201" spans="1:22" ht="15.75" hidden="1" thickBot="1" x14ac:dyDescent="0.3">
      <c r="A201" t="s">
        <v>8326</v>
      </c>
      <c r="B201" s="12">
        <v>45536</v>
      </c>
      <c r="C201" t="s">
        <v>1</v>
      </c>
      <c r="D201" s="20" t="s">
        <v>7706</v>
      </c>
      <c r="E201" t="s">
        <v>10351</v>
      </c>
      <c r="F201" t="s">
        <v>10352</v>
      </c>
      <c r="G201">
        <v>1369</v>
      </c>
      <c r="H201">
        <v>1369</v>
      </c>
      <c r="I201">
        <v>1369</v>
      </c>
      <c r="J201">
        <v>1369</v>
      </c>
      <c r="K201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t="s">
        <v>55</v>
      </c>
    </row>
    <row r="202" spans="1:22" ht="15.75" hidden="1" thickBot="1" x14ac:dyDescent="0.3">
      <c r="A202" t="s">
        <v>8326</v>
      </c>
      <c r="B202" s="12">
        <v>45536</v>
      </c>
      <c r="C202" t="s">
        <v>1</v>
      </c>
      <c r="D202" s="20" t="s">
        <v>7706</v>
      </c>
      <c r="E202" t="s">
        <v>10351</v>
      </c>
      <c r="F202" t="s">
        <v>10352</v>
      </c>
      <c r="G202">
        <v>1368</v>
      </c>
      <c r="H202">
        <v>1368</v>
      </c>
      <c r="I202">
        <v>1368</v>
      </c>
      <c r="J202">
        <v>1368</v>
      </c>
      <c r="K20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t="s">
        <v>55</v>
      </c>
    </row>
    <row r="203" spans="1:22" ht="15.75" hidden="1" thickBot="1" x14ac:dyDescent="0.3">
      <c r="A203" t="s">
        <v>8326</v>
      </c>
      <c r="B203" s="12">
        <v>45536</v>
      </c>
      <c r="C203" t="s">
        <v>1</v>
      </c>
      <c r="D203" t="s">
        <v>10271</v>
      </c>
      <c r="E203" t="s">
        <v>10305</v>
      </c>
      <c r="F203" t="s">
        <v>10306</v>
      </c>
      <c r="G203">
        <v>1137</v>
      </c>
      <c r="H203">
        <v>1137</v>
      </c>
      <c r="I203">
        <v>1137</v>
      </c>
      <c r="J203">
        <v>1137</v>
      </c>
      <c r="K203">
        <v>0</v>
      </c>
      <c r="L203" s="2">
        <v>0</v>
      </c>
      <c r="M203" s="2">
        <v>0</v>
      </c>
      <c r="N203" s="2">
        <v>0</v>
      </c>
      <c r="O203" s="2">
        <v>0</v>
      </c>
      <c r="P203" s="2">
        <v>0</v>
      </c>
      <c r="Q203" s="2">
        <v>0</v>
      </c>
      <c r="R203" s="2">
        <v>57</v>
      </c>
      <c r="S203" s="2">
        <v>0</v>
      </c>
      <c r="T203" s="2">
        <v>0</v>
      </c>
      <c r="U203" s="2">
        <v>57</v>
      </c>
      <c r="V203" t="s">
        <v>55</v>
      </c>
    </row>
    <row r="204" spans="1:22" ht="15.75" hidden="1" thickBot="1" x14ac:dyDescent="0.3">
      <c r="A204" t="s">
        <v>8326</v>
      </c>
      <c r="B204" s="12">
        <v>45536</v>
      </c>
      <c r="C204" t="s">
        <v>1</v>
      </c>
      <c r="D204" t="s">
        <v>10271</v>
      </c>
      <c r="E204" t="s">
        <v>10305</v>
      </c>
      <c r="F204" t="s">
        <v>10306</v>
      </c>
      <c r="G204">
        <v>1134</v>
      </c>
      <c r="H204">
        <v>1134</v>
      </c>
      <c r="I204">
        <v>1134</v>
      </c>
      <c r="J204">
        <v>1134</v>
      </c>
      <c r="K204">
        <v>0</v>
      </c>
      <c r="L204" s="2">
        <v>0</v>
      </c>
      <c r="M204" s="2">
        <v>0</v>
      </c>
      <c r="N204" s="2">
        <v>0</v>
      </c>
      <c r="O204" s="2">
        <v>0</v>
      </c>
      <c r="P204" s="2">
        <v>0</v>
      </c>
      <c r="Q204" s="2">
        <v>0</v>
      </c>
      <c r="R204" s="2">
        <v>32</v>
      </c>
      <c r="S204" s="2">
        <v>0</v>
      </c>
      <c r="T204" s="2">
        <v>0</v>
      </c>
      <c r="U204" s="2">
        <v>32</v>
      </c>
      <c r="V204" t="s">
        <v>55</v>
      </c>
    </row>
    <row r="205" spans="1:22" ht="15.75" hidden="1" thickBot="1" x14ac:dyDescent="0.3">
      <c r="A205" t="s">
        <v>8326</v>
      </c>
      <c r="B205" s="12">
        <v>45536</v>
      </c>
      <c r="C205" t="s">
        <v>1</v>
      </c>
      <c r="D205" t="s">
        <v>10271</v>
      </c>
      <c r="E205" t="s">
        <v>10305</v>
      </c>
      <c r="F205" t="s">
        <v>10306</v>
      </c>
      <c r="G205">
        <v>1133</v>
      </c>
      <c r="H205">
        <v>1133</v>
      </c>
      <c r="I205">
        <v>1133</v>
      </c>
      <c r="J205">
        <v>1133</v>
      </c>
      <c r="K205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50</v>
      </c>
      <c r="S205" s="2">
        <v>0</v>
      </c>
      <c r="T205" s="2">
        <v>0</v>
      </c>
      <c r="U205" s="2">
        <v>50</v>
      </c>
      <c r="V205" t="s">
        <v>55</v>
      </c>
    </row>
    <row r="206" spans="1:22" ht="15.75" hidden="1" thickBot="1" x14ac:dyDescent="0.3">
      <c r="A206" t="s">
        <v>8326</v>
      </c>
      <c r="B206" s="12">
        <v>45536</v>
      </c>
      <c r="C206" t="s">
        <v>1</v>
      </c>
      <c r="D206" t="s">
        <v>10271</v>
      </c>
      <c r="E206" t="s">
        <v>10305</v>
      </c>
      <c r="F206" t="s">
        <v>10306</v>
      </c>
      <c r="G206">
        <v>1129</v>
      </c>
      <c r="H206">
        <v>1129</v>
      </c>
      <c r="I206">
        <v>1129</v>
      </c>
      <c r="J206">
        <v>1129</v>
      </c>
      <c r="K206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55</v>
      </c>
      <c r="S206" s="2">
        <v>0</v>
      </c>
      <c r="T206" s="2">
        <v>0</v>
      </c>
      <c r="U206" s="2">
        <v>55</v>
      </c>
      <c r="V206" t="s">
        <v>55</v>
      </c>
    </row>
    <row r="207" spans="1:22" ht="15.75" hidden="1" thickBot="1" x14ac:dyDescent="0.3">
      <c r="A207" t="s">
        <v>8325</v>
      </c>
      <c r="B207" s="12" t="s">
        <v>10350</v>
      </c>
      <c r="C207" t="s">
        <v>1</v>
      </c>
      <c r="D207" t="s">
        <v>10271</v>
      </c>
      <c r="E207" t="s">
        <v>10305</v>
      </c>
      <c r="F207" t="s">
        <v>10306</v>
      </c>
      <c r="G207">
        <v>1524</v>
      </c>
      <c r="H207">
        <v>1524</v>
      </c>
      <c r="I207">
        <v>1524</v>
      </c>
      <c r="J207">
        <v>1524</v>
      </c>
      <c r="K207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50</v>
      </c>
      <c r="S207" s="2">
        <v>0</v>
      </c>
      <c r="T207" s="2">
        <v>0</v>
      </c>
      <c r="U207" s="2">
        <v>50</v>
      </c>
      <c r="V207" t="s">
        <v>55</v>
      </c>
    </row>
    <row r="208" spans="1:22" ht="15.75" hidden="1" thickBot="1" x14ac:dyDescent="0.3">
      <c r="A208" t="s">
        <v>8325</v>
      </c>
      <c r="B208" s="12" t="s">
        <v>10350</v>
      </c>
      <c r="C208" t="s">
        <v>1</v>
      </c>
      <c r="D208" t="s">
        <v>10271</v>
      </c>
      <c r="E208" t="s">
        <v>10305</v>
      </c>
      <c r="F208" t="s">
        <v>10306</v>
      </c>
      <c r="G208">
        <v>1523</v>
      </c>
      <c r="H208">
        <v>1523</v>
      </c>
      <c r="I208">
        <v>1523</v>
      </c>
      <c r="J208">
        <v>1523</v>
      </c>
      <c r="K208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32</v>
      </c>
      <c r="S208" s="2">
        <v>0</v>
      </c>
      <c r="T208" s="2">
        <v>0</v>
      </c>
      <c r="U208" s="2">
        <v>32</v>
      </c>
      <c r="V208" t="s">
        <v>55</v>
      </c>
    </row>
    <row r="209" spans="1:22" ht="15.75" hidden="1" thickBot="1" x14ac:dyDescent="0.3">
      <c r="A209" t="s">
        <v>8325</v>
      </c>
      <c r="B209" s="12" t="s">
        <v>10350</v>
      </c>
      <c r="C209" t="s">
        <v>1</v>
      </c>
      <c r="D209" t="s">
        <v>10271</v>
      </c>
      <c r="E209" t="s">
        <v>10305</v>
      </c>
      <c r="F209" t="s">
        <v>10306</v>
      </c>
      <c r="G209">
        <v>1522</v>
      </c>
      <c r="H209">
        <v>1522</v>
      </c>
      <c r="I209">
        <v>1522</v>
      </c>
      <c r="J209">
        <v>1522</v>
      </c>
      <c r="K209">
        <v>0</v>
      </c>
      <c r="L209" s="2">
        <v>0</v>
      </c>
      <c r="M209" s="2">
        <v>0</v>
      </c>
      <c r="N209" s="2">
        <v>0</v>
      </c>
      <c r="O209" s="2">
        <v>0</v>
      </c>
      <c r="P209" s="2">
        <v>0</v>
      </c>
      <c r="Q209" s="2">
        <v>0</v>
      </c>
      <c r="R209" s="2">
        <v>25</v>
      </c>
      <c r="S209" s="2">
        <v>0</v>
      </c>
      <c r="T209" s="2">
        <v>0</v>
      </c>
      <c r="U209" s="2">
        <v>25</v>
      </c>
      <c r="V209" t="s">
        <v>55</v>
      </c>
    </row>
    <row r="210" spans="1:22" ht="15.75" hidden="1" thickBot="1" x14ac:dyDescent="0.3">
      <c r="A210" t="s">
        <v>8325</v>
      </c>
      <c r="B210" s="12" t="s">
        <v>10350</v>
      </c>
      <c r="C210" t="s">
        <v>1</v>
      </c>
      <c r="D210" t="s">
        <v>10271</v>
      </c>
      <c r="E210" t="s">
        <v>10305</v>
      </c>
      <c r="F210" t="s">
        <v>10306</v>
      </c>
      <c r="G210">
        <v>1521</v>
      </c>
      <c r="H210">
        <v>1521</v>
      </c>
      <c r="I210">
        <v>1521</v>
      </c>
      <c r="J210">
        <v>1521</v>
      </c>
      <c r="K210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30</v>
      </c>
      <c r="S210" s="2">
        <v>0</v>
      </c>
      <c r="T210" s="2">
        <v>0</v>
      </c>
      <c r="U210" s="2">
        <v>30</v>
      </c>
      <c r="V210" t="s">
        <v>55</v>
      </c>
    </row>
    <row r="211" spans="1:22" ht="15.75" hidden="1" thickBot="1" x14ac:dyDescent="0.3">
      <c r="A211" t="s">
        <v>8325</v>
      </c>
      <c r="B211" s="12" t="s">
        <v>10350</v>
      </c>
      <c r="C211" t="s">
        <v>1</v>
      </c>
      <c r="D211" t="s">
        <v>10271</v>
      </c>
      <c r="E211" t="s">
        <v>10305</v>
      </c>
      <c r="F211" t="s">
        <v>10306</v>
      </c>
      <c r="G211">
        <v>1520</v>
      </c>
      <c r="H211">
        <v>1520</v>
      </c>
      <c r="I211">
        <v>1520</v>
      </c>
      <c r="J211">
        <v>1520</v>
      </c>
      <c r="K211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25</v>
      </c>
      <c r="S211" s="2">
        <v>0</v>
      </c>
      <c r="T211" s="2">
        <v>0</v>
      </c>
      <c r="U211" s="2">
        <v>25</v>
      </c>
      <c r="V211" t="s">
        <v>55</v>
      </c>
    </row>
    <row r="212" spans="1:22" ht="15.75" hidden="1" thickBot="1" x14ac:dyDescent="0.3">
      <c r="A212" t="s">
        <v>8325</v>
      </c>
      <c r="B212" s="12" t="s">
        <v>10350</v>
      </c>
      <c r="C212" t="s">
        <v>1</v>
      </c>
      <c r="D212" t="s">
        <v>10271</v>
      </c>
      <c r="E212" t="s">
        <v>10305</v>
      </c>
      <c r="F212" t="s">
        <v>10306</v>
      </c>
      <c r="G212">
        <v>1519</v>
      </c>
      <c r="H212">
        <v>1519</v>
      </c>
      <c r="I212">
        <v>1519</v>
      </c>
      <c r="J212">
        <v>1519</v>
      </c>
      <c r="K21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55</v>
      </c>
      <c r="S212" s="2">
        <v>0</v>
      </c>
      <c r="T212" s="2">
        <v>0</v>
      </c>
      <c r="U212" s="2">
        <v>55</v>
      </c>
      <c r="V212" t="s">
        <v>55</v>
      </c>
    </row>
    <row r="213" spans="1:22" ht="15.75" hidden="1" thickBot="1" x14ac:dyDescent="0.3">
      <c r="A213" t="s">
        <v>8325</v>
      </c>
      <c r="B213" s="12" t="s">
        <v>10350</v>
      </c>
      <c r="C213" t="s">
        <v>1</v>
      </c>
      <c r="D213" t="s">
        <v>10271</v>
      </c>
      <c r="E213" t="s">
        <v>10305</v>
      </c>
      <c r="F213" t="s">
        <v>10306</v>
      </c>
      <c r="G213">
        <v>1518</v>
      </c>
      <c r="H213">
        <v>1518</v>
      </c>
      <c r="I213">
        <v>1518</v>
      </c>
      <c r="J213">
        <v>1518</v>
      </c>
      <c r="K213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55</v>
      </c>
      <c r="S213" s="2">
        <v>0</v>
      </c>
      <c r="T213" s="2">
        <v>0</v>
      </c>
      <c r="U213" s="2">
        <v>55</v>
      </c>
      <c r="V213" t="s">
        <v>55</v>
      </c>
    </row>
    <row r="214" spans="1:22" ht="15.75" hidden="1" thickBot="1" x14ac:dyDescent="0.3">
      <c r="A214" t="s">
        <v>8325</v>
      </c>
      <c r="B214" s="12" t="s">
        <v>10350</v>
      </c>
      <c r="C214" t="s">
        <v>1</v>
      </c>
      <c r="D214" t="s">
        <v>10271</v>
      </c>
      <c r="E214" t="s">
        <v>10305</v>
      </c>
      <c r="F214" t="s">
        <v>10306</v>
      </c>
      <c r="G214">
        <v>1517</v>
      </c>
      <c r="H214">
        <v>1517</v>
      </c>
      <c r="I214">
        <v>1517</v>
      </c>
      <c r="J214">
        <v>1517</v>
      </c>
      <c r="K214">
        <v>0</v>
      </c>
      <c r="L214" s="2">
        <v>0</v>
      </c>
      <c r="M214" s="2">
        <v>0</v>
      </c>
      <c r="N214" s="2">
        <v>0</v>
      </c>
      <c r="O214" s="2">
        <v>0</v>
      </c>
      <c r="P214" s="2">
        <v>0</v>
      </c>
      <c r="Q214" s="2">
        <v>0</v>
      </c>
      <c r="R214" s="2">
        <v>55</v>
      </c>
      <c r="S214" s="2">
        <v>0</v>
      </c>
      <c r="T214" s="2">
        <v>0</v>
      </c>
      <c r="U214" s="2">
        <v>55</v>
      </c>
      <c r="V214" t="s">
        <v>55</v>
      </c>
    </row>
    <row r="215" spans="1:22" ht="15.75" hidden="1" thickBot="1" x14ac:dyDescent="0.3">
      <c r="A215" t="s">
        <v>8325</v>
      </c>
      <c r="B215" s="12" t="s">
        <v>10350</v>
      </c>
      <c r="C215" t="s">
        <v>1</v>
      </c>
      <c r="D215" t="s">
        <v>10271</v>
      </c>
      <c r="E215" t="s">
        <v>10305</v>
      </c>
      <c r="F215" t="s">
        <v>10306</v>
      </c>
      <c r="G215">
        <v>1516</v>
      </c>
      <c r="H215">
        <v>1516</v>
      </c>
      <c r="I215">
        <v>1516</v>
      </c>
      <c r="J215">
        <v>1516</v>
      </c>
      <c r="K215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25</v>
      </c>
      <c r="S215" s="2">
        <v>0</v>
      </c>
      <c r="T215" s="2">
        <v>0</v>
      </c>
      <c r="U215" s="2">
        <v>25</v>
      </c>
      <c r="V215" t="s">
        <v>55</v>
      </c>
    </row>
    <row r="216" spans="1:22" ht="15.75" hidden="1" thickBot="1" x14ac:dyDescent="0.3">
      <c r="A216" t="s">
        <v>8325</v>
      </c>
      <c r="B216" s="12" t="s">
        <v>10349</v>
      </c>
      <c r="C216" t="s">
        <v>1</v>
      </c>
      <c r="D216" t="s">
        <v>10271</v>
      </c>
      <c r="E216" t="s">
        <v>10305</v>
      </c>
      <c r="F216" t="s">
        <v>10306</v>
      </c>
      <c r="G216">
        <v>1515</v>
      </c>
      <c r="H216">
        <v>1515</v>
      </c>
      <c r="I216">
        <v>1515</v>
      </c>
      <c r="J216">
        <v>1515</v>
      </c>
      <c r="K216">
        <v>0</v>
      </c>
      <c r="L216" s="2">
        <v>0</v>
      </c>
      <c r="M216" s="2">
        <v>0</v>
      </c>
      <c r="N216" s="2">
        <v>0</v>
      </c>
      <c r="O216" s="2">
        <v>0</v>
      </c>
      <c r="P216" s="2">
        <v>0</v>
      </c>
      <c r="Q216" s="2">
        <v>0</v>
      </c>
      <c r="R216" s="2">
        <v>25</v>
      </c>
      <c r="S216" s="2">
        <v>0</v>
      </c>
      <c r="T216" s="2">
        <v>0</v>
      </c>
      <c r="U216" s="2">
        <v>25</v>
      </c>
      <c r="V216" t="s">
        <v>55</v>
      </c>
    </row>
    <row r="217" spans="1:22" ht="15.75" hidden="1" thickBot="1" x14ac:dyDescent="0.3">
      <c r="A217" t="s">
        <v>8325</v>
      </c>
      <c r="B217" s="12" t="s">
        <v>10349</v>
      </c>
      <c r="C217" t="s">
        <v>1</v>
      </c>
      <c r="D217" t="s">
        <v>10271</v>
      </c>
      <c r="E217" t="s">
        <v>10305</v>
      </c>
      <c r="F217" t="s">
        <v>10306</v>
      </c>
      <c r="G217">
        <v>1514</v>
      </c>
      <c r="H217">
        <v>1514</v>
      </c>
      <c r="I217">
        <v>1514</v>
      </c>
      <c r="J217">
        <v>1514</v>
      </c>
      <c r="K217">
        <v>0</v>
      </c>
      <c r="L217" s="2">
        <v>0</v>
      </c>
      <c r="M217" s="2">
        <v>0</v>
      </c>
      <c r="N217" s="2">
        <v>0</v>
      </c>
      <c r="O217" s="2">
        <v>0</v>
      </c>
      <c r="P217" s="2">
        <v>0</v>
      </c>
      <c r="Q217" s="2">
        <v>0</v>
      </c>
      <c r="R217" s="2">
        <v>25</v>
      </c>
      <c r="S217" s="2">
        <v>0</v>
      </c>
      <c r="T217" s="2">
        <v>0</v>
      </c>
      <c r="U217" s="2">
        <v>25</v>
      </c>
      <c r="V217" t="s">
        <v>55</v>
      </c>
    </row>
    <row r="218" spans="1:22" ht="15.75" hidden="1" thickBot="1" x14ac:dyDescent="0.3">
      <c r="A218" t="s">
        <v>8325</v>
      </c>
      <c r="B218" s="12" t="s">
        <v>10349</v>
      </c>
      <c r="C218" t="s">
        <v>1</v>
      </c>
      <c r="D218" t="s">
        <v>10271</v>
      </c>
      <c r="E218" t="s">
        <v>10305</v>
      </c>
      <c r="F218" t="s">
        <v>10306</v>
      </c>
      <c r="G218">
        <v>1513</v>
      </c>
      <c r="H218">
        <v>1513</v>
      </c>
      <c r="I218">
        <v>1513</v>
      </c>
      <c r="J218">
        <v>1513</v>
      </c>
      <c r="K218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50</v>
      </c>
      <c r="S218" s="2">
        <v>0</v>
      </c>
      <c r="T218" s="2">
        <v>0</v>
      </c>
      <c r="U218" s="2">
        <v>50</v>
      </c>
      <c r="V218" t="s">
        <v>55</v>
      </c>
    </row>
    <row r="219" spans="1:22" ht="15.75" hidden="1" thickBot="1" x14ac:dyDescent="0.3">
      <c r="A219" t="s">
        <v>8325</v>
      </c>
      <c r="B219" s="12" t="s">
        <v>10349</v>
      </c>
      <c r="C219" t="s">
        <v>1</v>
      </c>
      <c r="D219" t="s">
        <v>10271</v>
      </c>
      <c r="E219" t="s">
        <v>10305</v>
      </c>
      <c r="F219" t="s">
        <v>10306</v>
      </c>
      <c r="G219">
        <v>1510</v>
      </c>
      <c r="H219">
        <v>1510</v>
      </c>
      <c r="I219">
        <v>1510</v>
      </c>
      <c r="J219">
        <v>1510</v>
      </c>
      <c r="K219">
        <v>0</v>
      </c>
      <c r="L219" s="2">
        <v>0</v>
      </c>
      <c r="M219" s="2">
        <v>0</v>
      </c>
      <c r="N219" s="2">
        <v>0</v>
      </c>
      <c r="O219" s="2">
        <v>0</v>
      </c>
      <c r="P219" s="2">
        <v>0</v>
      </c>
      <c r="Q219" s="2">
        <v>0</v>
      </c>
      <c r="R219" s="2">
        <v>57</v>
      </c>
      <c r="S219" s="2">
        <v>0</v>
      </c>
      <c r="T219" s="2">
        <v>0</v>
      </c>
      <c r="U219" s="2">
        <v>57</v>
      </c>
      <c r="V219" t="s">
        <v>55</v>
      </c>
    </row>
    <row r="220" spans="1:22" ht="15.75" hidden="1" thickBot="1" x14ac:dyDescent="0.3">
      <c r="A220" t="s">
        <v>8325</v>
      </c>
      <c r="B220" s="12" t="s">
        <v>10349</v>
      </c>
      <c r="C220" t="s">
        <v>1</v>
      </c>
      <c r="D220" t="s">
        <v>10271</v>
      </c>
      <c r="E220" t="s">
        <v>10305</v>
      </c>
      <c r="F220" t="s">
        <v>10306</v>
      </c>
      <c r="G220">
        <v>1509</v>
      </c>
      <c r="H220">
        <v>1509</v>
      </c>
      <c r="I220">
        <v>1509</v>
      </c>
      <c r="J220">
        <v>1509</v>
      </c>
      <c r="K220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55</v>
      </c>
      <c r="S220" s="2">
        <v>0</v>
      </c>
      <c r="T220" s="2">
        <v>0</v>
      </c>
      <c r="U220" s="2">
        <v>55</v>
      </c>
      <c r="V220" t="s">
        <v>55</v>
      </c>
    </row>
    <row r="221" spans="1:22" ht="15.75" hidden="1" thickBot="1" x14ac:dyDescent="0.3">
      <c r="A221" t="s">
        <v>8325</v>
      </c>
      <c r="B221" s="12" t="s">
        <v>10349</v>
      </c>
      <c r="C221" t="s">
        <v>1</v>
      </c>
      <c r="D221" t="s">
        <v>10271</v>
      </c>
      <c r="E221" t="s">
        <v>10305</v>
      </c>
      <c r="F221" t="s">
        <v>10306</v>
      </c>
      <c r="G221">
        <v>1508</v>
      </c>
      <c r="H221">
        <v>1508</v>
      </c>
      <c r="I221">
        <v>1508</v>
      </c>
      <c r="J221">
        <v>1508</v>
      </c>
      <c r="K221">
        <v>0</v>
      </c>
      <c r="L221" s="2">
        <v>0</v>
      </c>
      <c r="M221" s="2">
        <v>0</v>
      </c>
      <c r="N221" s="2">
        <v>0</v>
      </c>
      <c r="O221" s="2">
        <v>0</v>
      </c>
      <c r="P221" s="2">
        <v>0</v>
      </c>
      <c r="Q221" s="2">
        <v>0</v>
      </c>
      <c r="R221" s="2">
        <v>55</v>
      </c>
      <c r="S221" s="2">
        <v>0</v>
      </c>
      <c r="T221" s="2">
        <v>0</v>
      </c>
      <c r="U221" s="2">
        <v>55</v>
      </c>
      <c r="V221" t="s">
        <v>55</v>
      </c>
    </row>
    <row r="222" spans="1:22" ht="15.75" hidden="1" thickBot="1" x14ac:dyDescent="0.3">
      <c r="A222" t="s">
        <v>8325</v>
      </c>
      <c r="B222" s="12" t="s">
        <v>10349</v>
      </c>
      <c r="C222" t="s">
        <v>1</v>
      </c>
      <c r="D222" t="s">
        <v>10271</v>
      </c>
      <c r="E222" t="s">
        <v>10305</v>
      </c>
      <c r="F222" t="s">
        <v>10306</v>
      </c>
      <c r="G222">
        <v>1506</v>
      </c>
      <c r="H222">
        <v>1506</v>
      </c>
      <c r="I222">
        <v>1506</v>
      </c>
      <c r="J222">
        <v>1506</v>
      </c>
      <c r="K22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25</v>
      </c>
      <c r="S222" s="2">
        <v>0</v>
      </c>
      <c r="T222" s="2">
        <v>0</v>
      </c>
      <c r="U222" s="2">
        <v>25</v>
      </c>
      <c r="V222" t="s">
        <v>55</v>
      </c>
    </row>
    <row r="223" spans="1:22" ht="15.75" hidden="1" thickBot="1" x14ac:dyDescent="0.3">
      <c r="A223" t="s">
        <v>8325</v>
      </c>
      <c r="B223" s="12" t="s">
        <v>10349</v>
      </c>
      <c r="C223" t="s">
        <v>1</v>
      </c>
      <c r="D223" t="s">
        <v>10271</v>
      </c>
      <c r="E223" t="s">
        <v>10305</v>
      </c>
      <c r="F223" t="s">
        <v>10306</v>
      </c>
      <c r="G223">
        <v>1503</v>
      </c>
      <c r="H223">
        <v>1503</v>
      </c>
      <c r="I223">
        <v>1503</v>
      </c>
      <c r="J223">
        <v>1503</v>
      </c>
      <c r="K223">
        <v>0</v>
      </c>
      <c r="L223" s="2">
        <v>0</v>
      </c>
      <c r="M223" s="2">
        <v>0</v>
      </c>
      <c r="N223" s="2">
        <v>0</v>
      </c>
      <c r="O223" s="2">
        <v>0</v>
      </c>
      <c r="P223" s="2">
        <v>0</v>
      </c>
      <c r="Q223" s="2">
        <v>0</v>
      </c>
      <c r="R223" s="2">
        <v>57</v>
      </c>
      <c r="S223" s="2">
        <v>0</v>
      </c>
      <c r="T223" s="2">
        <v>0</v>
      </c>
      <c r="U223" s="2">
        <v>57</v>
      </c>
      <c r="V223" t="s">
        <v>55</v>
      </c>
    </row>
    <row r="224" spans="1:22" ht="15.75" hidden="1" thickBot="1" x14ac:dyDescent="0.3">
      <c r="A224" t="s">
        <v>8325</v>
      </c>
      <c r="B224" s="12" t="s">
        <v>10349</v>
      </c>
      <c r="C224" t="s">
        <v>1</v>
      </c>
      <c r="D224" t="s">
        <v>10271</v>
      </c>
      <c r="E224" t="s">
        <v>10305</v>
      </c>
      <c r="F224" t="s">
        <v>10306</v>
      </c>
      <c r="G224">
        <v>1501</v>
      </c>
      <c r="H224">
        <v>1501</v>
      </c>
      <c r="I224">
        <v>1501</v>
      </c>
      <c r="J224">
        <v>1501</v>
      </c>
      <c r="K224">
        <v>0</v>
      </c>
      <c r="L224" s="2">
        <v>0</v>
      </c>
      <c r="M224" s="2">
        <v>0</v>
      </c>
      <c r="N224" s="2">
        <v>0</v>
      </c>
      <c r="O224" s="2">
        <v>0</v>
      </c>
      <c r="P224" s="2">
        <v>0</v>
      </c>
      <c r="Q224" s="2">
        <v>0</v>
      </c>
      <c r="R224" s="2">
        <v>25</v>
      </c>
      <c r="S224" s="2">
        <v>0</v>
      </c>
      <c r="T224" s="2">
        <v>0</v>
      </c>
      <c r="U224" s="2">
        <v>25</v>
      </c>
      <c r="V224" t="s">
        <v>55</v>
      </c>
    </row>
    <row r="225" spans="1:22" ht="15.75" hidden="1" thickBot="1" x14ac:dyDescent="0.3">
      <c r="A225" t="s">
        <v>8325</v>
      </c>
      <c r="B225" s="12" t="s">
        <v>10349</v>
      </c>
      <c r="C225" t="s">
        <v>1</v>
      </c>
      <c r="D225" t="s">
        <v>10271</v>
      </c>
      <c r="E225" t="s">
        <v>10305</v>
      </c>
      <c r="F225" t="s">
        <v>10306</v>
      </c>
      <c r="G225">
        <v>1500</v>
      </c>
      <c r="H225">
        <v>1500</v>
      </c>
      <c r="I225">
        <v>1500</v>
      </c>
      <c r="J225">
        <v>1500</v>
      </c>
      <c r="K225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t="s">
        <v>55</v>
      </c>
    </row>
    <row r="226" spans="1:22" ht="15.75" hidden="1" thickBot="1" x14ac:dyDescent="0.3">
      <c r="A226" t="s">
        <v>8325</v>
      </c>
      <c r="B226" s="12" t="s">
        <v>10349</v>
      </c>
      <c r="C226" t="s">
        <v>1</v>
      </c>
      <c r="D226" t="s">
        <v>10271</v>
      </c>
      <c r="E226" t="s">
        <v>10305</v>
      </c>
      <c r="F226" t="s">
        <v>10306</v>
      </c>
      <c r="G226">
        <v>1499</v>
      </c>
      <c r="H226">
        <v>1499</v>
      </c>
      <c r="I226">
        <v>1499</v>
      </c>
      <c r="J226">
        <v>1499</v>
      </c>
      <c r="K226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85</v>
      </c>
      <c r="S226" s="2">
        <v>0</v>
      </c>
      <c r="T226" s="2">
        <v>0</v>
      </c>
      <c r="U226" s="2">
        <v>85</v>
      </c>
      <c r="V226" t="s">
        <v>55</v>
      </c>
    </row>
    <row r="227" spans="1:22" ht="15.75" hidden="1" thickBot="1" x14ac:dyDescent="0.3">
      <c r="A227" t="s">
        <v>8325</v>
      </c>
      <c r="B227" s="12" t="s">
        <v>10349</v>
      </c>
      <c r="C227" t="s">
        <v>1</v>
      </c>
      <c r="D227" t="s">
        <v>10271</v>
      </c>
      <c r="E227" t="s">
        <v>10305</v>
      </c>
      <c r="F227" t="s">
        <v>10306</v>
      </c>
      <c r="G227">
        <v>1498</v>
      </c>
      <c r="H227">
        <v>1498</v>
      </c>
      <c r="I227">
        <v>1498</v>
      </c>
      <c r="J227">
        <v>1498</v>
      </c>
      <c r="K227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110</v>
      </c>
      <c r="S227" s="2">
        <v>0</v>
      </c>
      <c r="T227" s="2">
        <v>0</v>
      </c>
      <c r="U227" s="2">
        <v>110</v>
      </c>
      <c r="V227" t="s">
        <v>55</v>
      </c>
    </row>
    <row r="228" spans="1:22" ht="15.75" hidden="1" thickBot="1" x14ac:dyDescent="0.3">
      <c r="A228" t="s">
        <v>8325</v>
      </c>
      <c r="B228" s="12" t="s">
        <v>10349</v>
      </c>
      <c r="C228" t="s">
        <v>1</v>
      </c>
      <c r="D228" t="s">
        <v>10271</v>
      </c>
      <c r="E228" t="s">
        <v>10305</v>
      </c>
      <c r="F228" t="s">
        <v>10306</v>
      </c>
      <c r="G228">
        <v>1496</v>
      </c>
      <c r="H228">
        <v>1496</v>
      </c>
      <c r="I228">
        <v>1496</v>
      </c>
      <c r="J228">
        <v>1496</v>
      </c>
      <c r="K228">
        <v>0</v>
      </c>
      <c r="L228" s="2">
        <v>0</v>
      </c>
      <c r="M228" s="2">
        <v>0</v>
      </c>
      <c r="N228" s="2">
        <v>0</v>
      </c>
      <c r="O228" s="2">
        <v>0</v>
      </c>
      <c r="P228" s="2">
        <v>0</v>
      </c>
      <c r="Q228" s="2">
        <v>0</v>
      </c>
      <c r="R228" s="2">
        <v>110</v>
      </c>
      <c r="S228" s="2">
        <v>0</v>
      </c>
      <c r="T228" s="2">
        <v>0</v>
      </c>
      <c r="U228" s="2">
        <v>110</v>
      </c>
      <c r="V228" t="s">
        <v>55</v>
      </c>
    </row>
    <row r="229" spans="1:22" ht="15.75" hidden="1" thickBot="1" x14ac:dyDescent="0.3">
      <c r="A229" t="s">
        <v>8325</v>
      </c>
      <c r="B229" s="12" t="s">
        <v>10349</v>
      </c>
      <c r="C229" t="s">
        <v>1</v>
      </c>
      <c r="D229" t="s">
        <v>10271</v>
      </c>
      <c r="E229" t="s">
        <v>10305</v>
      </c>
      <c r="F229" t="s">
        <v>10306</v>
      </c>
      <c r="G229">
        <v>1495</v>
      </c>
      <c r="H229">
        <v>1495</v>
      </c>
      <c r="I229">
        <v>1495</v>
      </c>
      <c r="J229">
        <v>1495</v>
      </c>
      <c r="K229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25</v>
      </c>
      <c r="S229" s="2">
        <v>0</v>
      </c>
      <c r="T229" s="2">
        <v>0</v>
      </c>
      <c r="U229" s="2">
        <v>25</v>
      </c>
      <c r="V229" t="s">
        <v>55</v>
      </c>
    </row>
    <row r="230" spans="1:22" ht="15.75" hidden="1" thickBot="1" x14ac:dyDescent="0.3">
      <c r="A230" t="s">
        <v>8325</v>
      </c>
      <c r="B230" s="12" t="s">
        <v>10349</v>
      </c>
      <c r="C230" t="s">
        <v>1</v>
      </c>
      <c r="D230" t="s">
        <v>10271</v>
      </c>
      <c r="E230" t="s">
        <v>10305</v>
      </c>
      <c r="F230" t="s">
        <v>10306</v>
      </c>
      <c r="G230">
        <v>1494</v>
      </c>
      <c r="H230">
        <v>1494</v>
      </c>
      <c r="I230">
        <v>1494</v>
      </c>
      <c r="J230">
        <v>1494</v>
      </c>
      <c r="K230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110</v>
      </c>
      <c r="S230" s="2">
        <v>0</v>
      </c>
      <c r="T230" s="2">
        <v>0</v>
      </c>
      <c r="U230" s="2">
        <v>110</v>
      </c>
      <c r="V230" t="s">
        <v>55</v>
      </c>
    </row>
    <row r="231" spans="1:22" ht="15.75" hidden="1" thickBot="1" x14ac:dyDescent="0.3">
      <c r="A231" t="s">
        <v>8325</v>
      </c>
      <c r="B231" s="12" t="s">
        <v>10349</v>
      </c>
      <c r="C231" t="s">
        <v>1</v>
      </c>
      <c r="D231" t="s">
        <v>10271</v>
      </c>
      <c r="E231" t="s">
        <v>10305</v>
      </c>
      <c r="F231" t="s">
        <v>10306</v>
      </c>
      <c r="G231">
        <v>1493</v>
      </c>
      <c r="H231">
        <v>1493</v>
      </c>
      <c r="I231">
        <v>1493</v>
      </c>
      <c r="J231">
        <v>1493</v>
      </c>
      <c r="K231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105</v>
      </c>
      <c r="S231" s="2">
        <v>0</v>
      </c>
      <c r="T231" s="2">
        <v>0</v>
      </c>
      <c r="U231" s="2">
        <v>105</v>
      </c>
      <c r="V231" t="s">
        <v>55</v>
      </c>
    </row>
    <row r="232" spans="1:22" ht="15.75" hidden="1" thickBot="1" x14ac:dyDescent="0.3">
      <c r="A232" t="s">
        <v>8325</v>
      </c>
      <c r="B232" s="12" t="s">
        <v>10349</v>
      </c>
      <c r="C232" t="s">
        <v>1</v>
      </c>
      <c r="D232" t="s">
        <v>10271</v>
      </c>
      <c r="E232" t="s">
        <v>10305</v>
      </c>
      <c r="F232" t="s">
        <v>10306</v>
      </c>
      <c r="G232">
        <v>1491</v>
      </c>
      <c r="H232">
        <v>1491</v>
      </c>
      <c r="I232">
        <v>1491</v>
      </c>
      <c r="J232">
        <v>1491</v>
      </c>
      <c r="K23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25</v>
      </c>
      <c r="S232" s="2">
        <v>0</v>
      </c>
      <c r="T232" s="2">
        <v>0</v>
      </c>
      <c r="U232" s="2">
        <v>25</v>
      </c>
      <c r="V232" t="s">
        <v>55</v>
      </c>
    </row>
    <row r="233" spans="1:22" ht="15.75" hidden="1" thickBot="1" x14ac:dyDescent="0.3">
      <c r="A233" t="s">
        <v>8325</v>
      </c>
      <c r="B233" s="12" t="s">
        <v>10349</v>
      </c>
      <c r="C233" t="s">
        <v>1</v>
      </c>
      <c r="D233" t="s">
        <v>10271</v>
      </c>
      <c r="E233" t="s">
        <v>10305</v>
      </c>
      <c r="F233" t="s">
        <v>10306</v>
      </c>
      <c r="G233">
        <v>1488</v>
      </c>
      <c r="H233">
        <v>1488</v>
      </c>
      <c r="I233">
        <v>1488</v>
      </c>
      <c r="J233">
        <v>1488</v>
      </c>
      <c r="K233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25</v>
      </c>
      <c r="S233" s="2">
        <v>0</v>
      </c>
      <c r="T233" s="2">
        <v>0</v>
      </c>
      <c r="U233" s="2">
        <v>25</v>
      </c>
      <c r="V233" t="s">
        <v>55</v>
      </c>
    </row>
    <row r="234" spans="1:22" ht="15.75" hidden="1" thickBot="1" x14ac:dyDescent="0.3">
      <c r="A234" t="s">
        <v>8325</v>
      </c>
      <c r="B234" s="12" t="s">
        <v>10348</v>
      </c>
      <c r="C234" t="s">
        <v>1</v>
      </c>
      <c r="D234" t="s">
        <v>10271</v>
      </c>
      <c r="E234" t="s">
        <v>10305</v>
      </c>
      <c r="F234" t="s">
        <v>10306</v>
      </c>
      <c r="G234">
        <v>1487</v>
      </c>
      <c r="H234">
        <v>1487</v>
      </c>
      <c r="I234">
        <v>1487</v>
      </c>
      <c r="J234">
        <v>1487</v>
      </c>
      <c r="K234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32</v>
      </c>
      <c r="S234" s="2">
        <v>0</v>
      </c>
      <c r="T234" s="2">
        <v>0</v>
      </c>
      <c r="U234" s="2">
        <v>32</v>
      </c>
      <c r="V234" t="s">
        <v>55</v>
      </c>
    </row>
    <row r="235" spans="1:22" ht="15.75" hidden="1" thickBot="1" x14ac:dyDescent="0.3">
      <c r="A235" t="s">
        <v>8325</v>
      </c>
      <c r="B235" s="12" t="s">
        <v>10348</v>
      </c>
      <c r="C235" t="s">
        <v>1</v>
      </c>
      <c r="D235" t="s">
        <v>10271</v>
      </c>
      <c r="E235" t="s">
        <v>10305</v>
      </c>
      <c r="F235" t="s">
        <v>10306</v>
      </c>
      <c r="G235">
        <v>1486</v>
      </c>
      <c r="H235">
        <v>1486</v>
      </c>
      <c r="I235">
        <v>1486</v>
      </c>
      <c r="J235">
        <v>1486</v>
      </c>
      <c r="K235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25</v>
      </c>
      <c r="S235" s="2">
        <v>0</v>
      </c>
      <c r="T235" s="2">
        <v>0</v>
      </c>
      <c r="U235" s="2">
        <v>25</v>
      </c>
      <c r="V235" t="s">
        <v>55</v>
      </c>
    </row>
    <row r="236" spans="1:22" ht="15.75" hidden="1" thickBot="1" x14ac:dyDescent="0.3">
      <c r="A236" t="s">
        <v>8325</v>
      </c>
      <c r="B236" s="12" t="s">
        <v>10348</v>
      </c>
      <c r="C236" t="s">
        <v>1</v>
      </c>
      <c r="D236" t="s">
        <v>10271</v>
      </c>
      <c r="E236" t="s">
        <v>10305</v>
      </c>
      <c r="F236" t="s">
        <v>10306</v>
      </c>
      <c r="G236">
        <v>1485</v>
      </c>
      <c r="H236">
        <v>1485</v>
      </c>
      <c r="I236">
        <v>1485</v>
      </c>
      <c r="J236">
        <v>1485</v>
      </c>
      <c r="K236">
        <v>0</v>
      </c>
      <c r="L236" s="2">
        <v>0</v>
      </c>
      <c r="M236" s="2">
        <v>0</v>
      </c>
      <c r="N236" s="2">
        <v>0</v>
      </c>
      <c r="O236" s="2">
        <v>0</v>
      </c>
      <c r="P236" s="2">
        <v>0</v>
      </c>
      <c r="Q236" s="2">
        <v>0</v>
      </c>
      <c r="R236" s="2">
        <v>50</v>
      </c>
      <c r="S236" s="2">
        <v>0</v>
      </c>
      <c r="T236" s="2">
        <v>0</v>
      </c>
      <c r="U236" s="2">
        <v>50</v>
      </c>
      <c r="V236" t="s">
        <v>55</v>
      </c>
    </row>
    <row r="237" spans="1:22" ht="15.75" hidden="1" thickBot="1" x14ac:dyDescent="0.3">
      <c r="A237" t="s">
        <v>8325</v>
      </c>
      <c r="B237" s="12" t="s">
        <v>10348</v>
      </c>
      <c r="C237" t="s">
        <v>1</v>
      </c>
      <c r="D237" t="s">
        <v>10271</v>
      </c>
      <c r="E237" t="s">
        <v>10305</v>
      </c>
      <c r="F237" t="s">
        <v>10306</v>
      </c>
      <c r="G237">
        <v>1484</v>
      </c>
      <c r="H237">
        <v>1484</v>
      </c>
      <c r="I237">
        <v>1484</v>
      </c>
      <c r="J237">
        <v>1484</v>
      </c>
      <c r="K237">
        <v>0</v>
      </c>
      <c r="L237" s="2">
        <v>0</v>
      </c>
      <c r="M237" s="2">
        <v>0</v>
      </c>
      <c r="N237" s="2">
        <v>0</v>
      </c>
      <c r="O237" s="2">
        <v>0</v>
      </c>
      <c r="P237" s="2">
        <v>0</v>
      </c>
      <c r="Q237" s="2">
        <v>0</v>
      </c>
      <c r="R237" s="2">
        <v>25</v>
      </c>
      <c r="S237" s="2">
        <v>0</v>
      </c>
      <c r="T237" s="2">
        <v>0</v>
      </c>
      <c r="U237" s="2">
        <v>25</v>
      </c>
      <c r="V237" t="s">
        <v>55</v>
      </c>
    </row>
    <row r="238" spans="1:22" ht="15.75" hidden="1" thickBot="1" x14ac:dyDescent="0.3">
      <c r="A238" t="s">
        <v>8325</v>
      </c>
      <c r="B238" s="12" t="s">
        <v>10348</v>
      </c>
      <c r="C238" t="s">
        <v>1</v>
      </c>
      <c r="D238" t="s">
        <v>10271</v>
      </c>
      <c r="E238" t="s">
        <v>10305</v>
      </c>
      <c r="F238" t="s">
        <v>10306</v>
      </c>
      <c r="G238">
        <v>1483</v>
      </c>
      <c r="H238">
        <v>1483</v>
      </c>
      <c r="I238">
        <v>1483</v>
      </c>
      <c r="J238">
        <v>1483</v>
      </c>
      <c r="K238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55</v>
      </c>
      <c r="S238" s="2">
        <v>0</v>
      </c>
      <c r="T238" s="2">
        <v>0</v>
      </c>
      <c r="U238" s="2">
        <v>55</v>
      </c>
      <c r="V238" t="s">
        <v>55</v>
      </c>
    </row>
    <row r="239" spans="1:22" ht="15.75" hidden="1" thickBot="1" x14ac:dyDescent="0.3">
      <c r="A239" t="s">
        <v>8325</v>
      </c>
      <c r="B239" s="12" t="s">
        <v>10348</v>
      </c>
      <c r="C239" t="s">
        <v>1</v>
      </c>
      <c r="D239" t="s">
        <v>10271</v>
      </c>
      <c r="E239" t="s">
        <v>10305</v>
      </c>
      <c r="F239" t="s">
        <v>10306</v>
      </c>
      <c r="G239">
        <v>1482</v>
      </c>
      <c r="H239">
        <v>1482</v>
      </c>
      <c r="I239">
        <v>1482</v>
      </c>
      <c r="J239">
        <v>1482</v>
      </c>
      <c r="K239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50</v>
      </c>
      <c r="S239" s="2">
        <v>0</v>
      </c>
      <c r="T239" s="2">
        <v>0</v>
      </c>
      <c r="U239" s="2">
        <v>50</v>
      </c>
      <c r="V239" t="s">
        <v>55</v>
      </c>
    </row>
    <row r="240" spans="1:22" ht="15.75" hidden="1" thickBot="1" x14ac:dyDescent="0.3">
      <c r="A240" t="s">
        <v>8325</v>
      </c>
      <c r="B240" s="12" t="s">
        <v>10348</v>
      </c>
      <c r="C240" t="s">
        <v>1</v>
      </c>
      <c r="D240" t="s">
        <v>10271</v>
      </c>
      <c r="E240" t="s">
        <v>10305</v>
      </c>
      <c r="F240" t="s">
        <v>10306</v>
      </c>
      <c r="G240">
        <v>1481</v>
      </c>
      <c r="H240">
        <v>1481</v>
      </c>
      <c r="I240">
        <v>1481</v>
      </c>
      <c r="J240">
        <v>1481</v>
      </c>
      <c r="K240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55</v>
      </c>
      <c r="S240" s="2">
        <v>0</v>
      </c>
      <c r="T240" s="2">
        <v>0</v>
      </c>
      <c r="U240" s="2">
        <v>55</v>
      </c>
      <c r="V240" t="s">
        <v>55</v>
      </c>
    </row>
    <row r="241" spans="1:22" ht="15.75" hidden="1" thickBot="1" x14ac:dyDescent="0.3">
      <c r="A241" t="s">
        <v>8325</v>
      </c>
      <c r="B241" s="12" t="s">
        <v>10348</v>
      </c>
      <c r="C241" t="s">
        <v>1</v>
      </c>
      <c r="D241" t="s">
        <v>10271</v>
      </c>
      <c r="E241" t="s">
        <v>10305</v>
      </c>
      <c r="F241" t="s">
        <v>10306</v>
      </c>
      <c r="G241">
        <v>1480</v>
      </c>
      <c r="H241">
        <v>1480</v>
      </c>
      <c r="I241">
        <v>1480</v>
      </c>
      <c r="J241">
        <v>1480</v>
      </c>
      <c r="K241">
        <v>0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25</v>
      </c>
      <c r="S241" s="2">
        <v>0</v>
      </c>
      <c r="T241" s="2">
        <v>0</v>
      </c>
      <c r="U241" s="2">
        <v>25</v>
      </c>
      <c r="V241" t="s">
        <v>55</v>
      </c>
    </row>
    <row r="242" spans="1:22" ht="15.75" hidden="1" thickBot="1" x14ac:dyDescent="0.3">
      <c r="A242" t="s">
        <v>8325</v>
      </c>
      <c r="B242" s="12" t="s">
        <v>10348</v>
      </c>
      <c r="C242" t="s">
        <v>1</v>
      </c>
      <c r="D242" t="s">
        <v>10271</v>
      </c>
      <c r="E242" t="s">
        <v>10305</v>
      </c>
      <c r="F242" t="s">
        <v>10306</v>
      </c>
      <c r="G242">
        <v>1479</v>
      </c>
      <c r="H242">
        <v>1479</v>
      </c>
      <c r="I242">
        <v>1479</v>
      </c>
      <c r="J242">
        <v>1479</v>
      </c>
      <c r="K24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25</v>
      </c>
      <c r="S242" s="2">
        <v>0</v>
      </c>
      <c r="T242" s="2">
        <v>0</v>
      </c>
      <c r="U242" s="2">
        <v>25</v>
      </c>
      <c r="V242" t="s">
        <v>55</v>
      </c>
    </row>
    <row r="243" spans="1:22" ht="15.75" hidden="1" thickBot="1" x14ac:dyDescent="0.3">
      <c r="A243" t="s">
        <v>8325</v>
      </c>
      <c r="B243" s="12" t="s">
        <v>10348</v>
      </c>
      <c r="C243" t="s">
        <v>1</v>
      </c>
      <c r="D243" t="s">
        <v>10271</v>
      </c>
      <c r="E243" t="s">
        <v>10305</v>
      </c>
      <c r="F243" t="s">
        <v>10306</v>
      </c>
      <c r="G243">
        <v>1478</v>
      </c>
      <c r="H243">
        <v>1478</v>
      </c>
      <c r="I243">
        <v>1478</v>
      </c>
      <c r="J243">
        <v>1478</v>
      </c>
      <c r="K243">
        <v>0</v>
      </c>
      <c r="L243" s="2">
        <v>0</v>
      </c>
      <c r="M243" s="2">
        <v>0</v>
      </c>
      <c r="N243" s="2">
        <v>0</v>
      </c>
      <c r="O243" s="2">
        <v>0</v>
      </c>
      <c r="P243" s="2">
        <v>0</v>
      </c>
      <c r="Q243" s="2">
        <v>0</v>
      </c>
      <c r="R243" s="2">
        <v>25</v>
      </c>
      <c r="S243" s="2">
        <v>0</v>
      </c>
      <c r="T243" s="2">
        <v>0</v>
      </c>
      <c r="U243" s="2">
        <v>25</v>
      </c>
      <c r="V243" t="s">
        <v>55</v>
      </c>
    </row>
    <row r="244" spans="1:22" ht="15.75" hidden="1" thickBot="1" x14ac:dyDescent="0.3">
      <c r="A244" t="s">
        <v>8325</v>
      </c>
      <c r="B244" s="12" t="s">
        <v>10348</v>
      </c>
      <c r="C244" t="s">
        <v>1</v>
      </c>
      <c r="D244" t="s">
        <v>10271</v>
      </c>
      <c r="E244" t="s">
        <v>10305</v>
      </c>
      <c r="F244" t="s">
        <v>10306</v>
      </c>
      <c r="G244">
        <v>1477</v>
      </c>
      <c r="H244">
        <v>1477</v>
      </c>
      <c r="I244">
        <v>1477</v>
      </c>
      <c r="J244">
        <v>1477</v>
      </c>
      <c r="K244">
        <v>0</v>
      </c>
      <c r="L244" s="2">
        <v>0</v>
      </c>
      <c r="M244" s="2">
        <v>0</v>
      </c>
      <c r="N244" s="2">
        <v>0</v>
      </c>
      <c r="O244" s="2">
        <v>0</v>
      </c>
      <c r="P244" s="2">
        <v>0</v>
      </c>
      <c r="Q244" s="2">
        <v>0</v>
      </c>
      <c r="R244" s="2">
        <v>25</v>
      </c>
      <c r="S244" s="2">
        <v>0</v>
      </c>
      <c r="T244" s="2">
        <v>0</v>
      </c>
      <c r="U244" s="2">
        <v>25</v>
      </c>
      <c r="V244" t="s">
        <v>55</v>
      </c>
    </row>
    <row r="245" spans="1:22" ht="15.75" hidden="1" thickBot="1" x14ac:dyDescent="0.3">
      <c r="A245" t="s">
        <v>8325</v>
      </c>
      <c r="B245" s="12" t="s">
        <v>10348</v>
      </c>
      <c r="C245" t="s">
        <v>1</v>
      </c>
      <c r="D245" t="s">
        <v>10271</v>
      </c>
      <c r="E245" t="s">
        <v>10305</v>
      </c>
      <c r="F245" t="s">
        <v>10306</v>
      </c>
      <c r="G245">
        <v>1476</v>
      </c>
      <c r="H245">
        <v>1476</v>
      </c>
      <c r="I245">
        <v>1476</v>
      </c>
      <c r="J245">
        <v>1476</v>
      </c>
      <c r="K245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25</v>
      </c>
      <c r="S245" s="2">
        <v>0</v>
      </c>
      <c r="T245" s="2">
        <v>0</v>
      </c>
      <c r="U245" s="2">
        <v>25</v>
      </c>
      <c r="V245" t="s">
        <v>55</v>
      </c>
    </row>
    <row r="246" spans="1:22" ht="15.75" hidden="1" thickBot="1" x14ac:dyDescent="0.3">
      <c r="A246" t="s">
        <v>8325</v>
      </c>
      <c r="B246" s="12" t="s">
        <v>10348</v>
      </c>
      <c r="C246" t="s">
        <v>1</v>
      </c>
      <c r="D246" t="s">
        <v>10271</v>
      </c>
      <c r="E246" t="s">
        <v>10305</v>
      </c>
      <c r="F246" t="s">
        <v>10306</v>
      </c>
      <c r="G246">
        <v>1475</v>
      </c>
      <c r="H246">
        <v>1475</v>
      </c>
      <c r="I246">
        <v>1475</v>
      </c>
      <c r="J246">
        <v>1475</v>
      </c>
      <c r="K246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25</v>
      </c>
      <c r="S246" s="2">
        <v>0</v>
      </c>
      <c r="T246" s="2">
        <v>0</v>
      </c>
      <c r="U246" s="2">
        <v>25</v>
      </c>
      <c r="V246" t="s">
        <v>55</v>
      </c>
    </row>
    <row r="247" spans="1:22" ht="15.75" hidden="1" thickBot="1" x14ac:dyDescent="0.3">
      <c r="A247" t="s">
        <v>8325</v>
      </c>
      <c r="B247" s="12" t="s">
        <v>10348</v>
      </c>
      <c r="C247" t="s">
        <v>1</v>
      </c>
      <c r="D247" t="s">
        <v>10271</v>
      </c>
      <c r="E247" t="s">
        <v>10305</v>
      </c>
      <c r="F247" t="s">
        <v>10306</v>
      </c>
      <c r="G247">
        <v>1474</v>
      </c>
      <c r="H247">
        <v>1474</v>
      </c>
      <c r="I247">
        <v>1474</v>
      </c>
      <c r="J247">
        <v>1474</v>
      </c>
      <c r="K247">
        <v>0</v>
      </c>
      <c r="L247" s="2">
        <v>0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55</v>
      </c>
      <c r="S247" s="2">
        <v>0</v>
      </c>
      <c r="T247" s="2">
        <v>0</v>
      </c>
      <c r="U247" s="2">
        <v>55</v>
      </c>
      <c r="V247" t="s">
        <v>55</v>
      </c>
    </row>
    <row r="248" spans="1:22" ht="15.75" hidden="1" thickBot="1" x14ac:dyDescent="0.3">
      <c r="A248" t="s">
        <v>8325</v>
      </c>
      <c r="B248" s="12" t="s">
        <v>10347</v>
      </c>
      <c r="C248" t="s">
        <v>1</v>
      </c>
      <c r="D248" t="s">
        <v>10271</v>
      </c>
      <c r="E248" t="s">
        <v>10305</v>
      </c>
      <c r="F248" t="s">
        <v>10306</v>
      </c>
      <c r="G248">
        <v>1473</v>
      </c>
      <c r="H248">
        <v>1473</v>
      </c>
      <c r="I248">
        <v>1473</v>
      </c>
      <c r="J248">
        <v>1473</v>
      </c>
      <c r="K248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55</v>
      </c>
      <c r="S248" s="2">
        <v>0</v>
      </c>
      <c r="T248" s="2">
        <v>0</v>
      </c>
      <c r="U248" s="2">
        <v>55</v>
      </c>
      <c r="V248" t="s">
        <v>55</v>
      </c>
    </row>
    <row r="249" spans="1:22" ht="15.75" hidden="1" thickBot="1" x14ac:dyDescent="0.3">
      <c r="A249" t="s">
        <v>8325</v>
      </c>
      <c r="B249" s="12" t="s">
        <v>10347</v>
      </c>
      <c r="C249" t="s">
        <v>1</v>
      </c>
      <c r="D249" t="s">
        <v>10271</v>
      </c>
      <c r="E249" t="s">
        <v>10305</v>
      </c>
      <c r="F249" t="s">
        <v>10306</v>
      </c>
      <c r="G249">
        <v>1470</v>
      </c>
      <c r="H249">
        <v>1470</v>
      </c>
      <c r="I249">
        <v>1470</v>
      </c>
      <c r="J249">
        <v>1470</v>
      </c>
      <c r="K249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25</v>
      </c>
      <c r="S249" s="2">
        <v>0</v>
      </c>
      <c r="T249" s="2">
        <v>0</v>
      </c>
      <c r="U249" s="2">
        <v>25</v>
      </c>
      <c r="V249" t="s">
        <v>55</v>
      </c>
    </row>
    <row r="250" spans="1:22" ht="15.75" hidden="1" thickBot="1" x14ac:dyDescent="0.3">
      <c r="A250" t="s">
        <v>8325</v>
      </c>
      <c r="B250" s="12" t="s">
        <v>10347</v>
      </c>
      <c r="C250" t="s">
        <v>1</v>
      </c>
      <c r="D250" t="s">
        <v>10271</v>
      </c>
      <c r="E250" t="s">
        <v>10305</v>
      </c>
      <c r="F250" t="s">
        <v>10306</v>
      </c>
      <c r="G250">
        <v>1469</v>
      </c>
      <c r="H250">
        <v>1469</v>
      </c>
      <c r="I250">
        <v>1469</v>
      </c>
      <c r="J250">
        <v>1469</v>
      </c>
      <c r="K250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25</v>
      </c>
      <c r="S250" s="2">
        <v>0</v>
      </c>
      <c r="T250" s="2">
        <v>0</v>
      </c>
      <c r="U250" s="2">
        <v>25</v>
      </c>
      <c r="V250" t="s">
        <v>55</v>
      </c>
    </row>
    <row r="251" spans="1:22" ht="15.75" hidden="1" thickBot="1" x14ac:dyDescent="0.3">
      <c r="A251" t="s">
        <v>8325</v>
      </c>
      <c r="B251" s="12" t="s">
        <v>10347</v>
      </c>
      <c r="C251" t="s">
        <v>1</v>
      </c>
      <c r="D251" t="s">
        <v>10271</v>
      </c>
      <c r="E251" t="s">
        <v>10305</v>
      </c>
      <c r="F251" t="s">
        <v>10306</v>
      </c>
      <c r="G251">
        <v>1468</v>
      </c>
      <c r="H251">
        <v>1468</v>
      </c>
      <c r="I251">
        <v>1468</v>
      </c>
      <c r="J251">
        <v>1468</v>
      </c>
      <c r="K251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55</v>
      </c>
      <c r="S251" s="2">
        <v>0</v>
      </c>
      <c r="T251" s="2">
        <v>0</v>
      </c>
      <c r="U251" s="2">
        <v>55</v>
      </c>
      <c r="V251" t="s">
        <v>55</v>
      </c>
    </row>
    <row r="252" spans="1:22" ht="15.75" hidden="1" thickBot="1" x14ac:dyDescent="0.3">
      <c r="A252" t="s">
        <v>8325</v>
      </c>
      <c r="B252" s="12" t="s">
        <v>10347</v>
      </c>
      <c r="C252" t="s">
        <v>1</v>
      </c>
      <c r="D252" t="s">
        <v>10271</v>
      </c>
      <c r="E252" t="s">
        <v>10305</v>
      </c>
      <c r="F252" t="s">
        <v>10306</v>
      </c>
      <c r="G252">
        <v>1467</v>
      </c>
      <c r="H252">
        <v>1467</v>
      </c>
      <c r="I252">
        <v>1467</v>
      </c>
      <c r="J252">
        <v>1467</v>
      </c>
      <c r="K25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32</v>
      </c>
      <c r="S252" s="2">
        <v>0</v>
      </c>
      <c r="T252" s="2">
        <v>0</v>
      </c>
      <c r="U252" s="2">
        <v>32</v>
      </c>
      <c r="V252" t="s">
        <v>55</v>
      </c>
    </row>
    <row r="253" spans="1:22" ht="15.75" hidden="1" thickBot="1" x14ac:dyDescent="0.3">
      <c r="A253" t="s">
        <v>8325</v>
      </c>
      <c r="B253" s="12" t="s">
        <v>10347</v>
      </c>
      <c r="C253" t="s">
        <v>1</v>
      </c>
      <c r="D253" t="s">
        <v>10271</v>
      </c>
      <c r="E253" t="s">
        <v>10305</v>
      </c>
      <c r="F253" t="s">
        <v>10306</v>
      </c>
      <c r="G253">
        <v>1466</v>
      </c>
      <c r="H253">
        <v>1466</v>
      </c>
      <c r="I253">
        <v>1466</v>
      </c>
      <c r="J253">
        <v>1466</v>
      </c>
      <c r="K253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55</v>
      </c>
      <c r="S253" s="2">
        <v>0</v>
      </c>
      <c r="T253" s="2">
        <v>0</v>
      </c>
      <c r="U253" s="2">
        <v>55</v>
      </c>
      <c r="V253" t="s">
        <v>55</v>
      </c>
    </row>
    <row r="254" spans="1:22" ht="15.75" hidden="1" thickBot="1" x14ac:dyDescent="0.3">
      <c r="A254" t="s">
        <v>8325</v>
      </c>
      <c r="B254" s="12" t="s">
        <v>10347</v>
      </c>
      <c r="C254" t="s">
        <v>1</v>
      </c>
      <c r="D254" t="s">
        <v>10271</v>
      </c>
      <c r="E254" t="s">
        <v>10305</v>
      </c>
      <c r="F254" t="s">
        <v>10306</v>
      </c>
      <c r="G254">
        <v>1465</v>
      </c>
      <c r="H254">
        <v>1465</v>
      </c>
      <c r="I254">
        <v>1465</v>
      </c>
      <c r="J254">
        <v>1465</v>
      </c>
      <c r="K254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25</v>
      </c>
      <c r="S254" s="2">
        <v>0</v>
      </c>
      <c r="T254" s="2">
        <v>0</v>
      </c>
      <c r="U254" s="2">
        <v>25</v>
      </c>
      <c r="V254" t="s">
        <v>55</v>
      </c>
    </row>
    <row r="255" spans="1:22" ht="15.75" hidden="1" thickBot="1" x14ac:dyDescent="0.3">
      <c r="A255" t="s">
        <v>8325</v>
      </c>
      <c r="B255" s="12" t="s">
        <v>10347</v>
      </c>
      <c r="C255" t="s">
        <v>1</v>
      </c>
      <c r="D255" t="s">
        <v>10271</v>
      </c>
      <c r="E255" t="s">
        <v>10305</v>
      </c>
      <c r="F255" t="s">
        <v>10306</v>
      </c>
      <c r="G255">
        <v>1464</v>
      </c>
      <c r="H255">
        <v>1464</v>
      </c>
      <c r="I255">
        <v>1464</v>
      </c>
      <c r="J255">
        <v>1464</v>
      </c>
      <c r="K255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65</v>
      </c>
      <c r="S255" s="2">
        <v>0</v>
      </c>
      <c r="T255" s="2">
        <v>0</v>
      </c>
      <c r="U255" s="2">
        <v>65</v>
      </c>
      <c r="V255" t="s">
        <v>55</v>
      </c>
    </row>
    <row r="256" spans="1:22" ht="15.75" hidden="1" thickBot="1" x14ac:dyDescent="0.3">
      <c r="A256" t="s">
        <v>8325</v>
      </c>
      <c r="B256" s="12" t="s">
        <v>10347</v>
      </c>
      <c r="C256" t="s">
        <v>1</v>
      </c>
      <c r="D256" t="s">
        <v>10271</v>
      </c>
      <c r="E256" t="s">
        <v>10305</v>
      </c>
      <c r="F256" t="s">
        <v>10306</v>
      </c>
      <c r="G256">
        <v>1463</v>
      </c>
      <c r="H256">
        <v>1463</v>
      </c>
      <c r="I256">
        <v>1463</v>
      </c>
      <c r="J256">
        <v>1463</v>
      </c>
      <c r="K256">
        <v>0</v>
      </c>
      <c r="L256" s="2">
        <v>0</v>
      </c>
      <c r="M256" s="2">
        <v>0</v>
      </c>
      <c r="N256" s="2">
        <v>0</v>
      </c>
      <c r="O256" s="2">
        <v>0</v>
      </c>
      <c r="P256" s="2">
        <v>0</v>
      </c>
      <c r="Q256" s="2">
        <v>0</v>
      </c>
      <c r="R256" s="2">
        <v>55</v>
      </c>
      <c r="S256" s="2">
        <v>0</v>
      </c>
      <c r="T256" s="2">
        <v>0</v>
      </c>
      <c r="U256" s="2">
        <v>55</v>
      </c>
      <c r="V256" t="s">
        <v>55</v>
      </c>
    </row>
    <row r="257" spans="1:22" ht="15.75" hidden="1" thickBot="1" x14ac:dyDescent="0.3">
      <c r="A257" t="s">
        <v>8325</v>
      </c>
      <c r="B257" s="12" t="s">
        <v>10347</v>
      </c>
      <c r="C257" t="s">
        <v>1</v>
      </c>
      <c r="D257" t="s">
        <v>10271</v>
      </c>
      <c r="E257" t="s">
        <v>10305</v>
      </c>
      <c r="F257" t="s">
        <v>10306</v>
      </c>
      <c r="G257">
        <v>1462</v>
      </c>
      <c r="H257">
        <v>1462</v>
      </c>
      <c r="I257">
        <v>1462</v>
      </c>
      <c r="J257">
        <v>1462</v>
      </c>
      <c r="K257">
        <v>0</v>
      </c>
      <c r="L257" s="2">
        <v>0</v>
      </c>
      <c r="M257" s="2">
        <v>0</v>
      </c>
      <c r="N257" s="2">
        <v>0</v>
      </c>
      <c r="O257" s="2">
        <v>0</v>
      </c>
      <c r="P257" s="2">
        <v>0</v>
      </c>
      <c r="Q257" s="2">
        <v>0</v>
      </c>
      <c r="R257" s="2">
        <v>55</v>
      </c>
      <c r="S257" s="2">
        <v>0</v>
      </c>
      <c r="T257" s="2">
        <v>0</v>
      </c>
      <c r="U257" s="2">
        <v>55</v>
      </c>
      <c r="V257" t="s">
        <v>55</v>
      </c>
    </row>
    <row r="258" spans="1:22" ht="15.75" hidden="1" thickBot="1" x14ac:dyDescent="0.3">
      <c r="A258" t="s">
        <v>8325</v>
      </c>
      <c r="B258" s="12" t="s">
        <v>10347</v>
      </c>
      <c r="C258" t="s">
        <v>1</v>
      </c>
      <c r="D258" t="s">
        <v>10271</v>
      </c>
      <c r="E258" t="s">
        <v>10305</v>
      </c>
      <c r="F258" t="s">
        <v>10306</v>
      </c>
      <c r="G258">
        <v>1461</v>
      </c>
      <c r="H258">
        <v>1461</v>
      </c>
      <c r="I258">
        <v>1461</v>
      </c>
      <c r="J258">
        <v>1461</v>
      </c>
      <c r="K258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25</v>
      </c>
      <c r="S258" s="2">
        <v>0</v>
      </c>
      <c r="T258" s="2">
        <v>0</v>
      </c>
      <c r="U258" s="2">
        <v>25</v>
      </c>
      <c r="V258" t="s">
        <v>55</v>
      </c>
    </row>
    <row r="259" spans="1:22" ht="15.75" hidden="1" thickBot="1" x14ac:dyDescent="0.3">
      <c r="A259" t="s">
        <v>8325</v>
      </c>
      <c r="B259" s="12" t="s">
        <v>10347</v>
      </c>
      <c r="C259" t="s">
        <v>1</v>
      </c>
      <c r="D259" t="s">
        <v>10271</v>
      </c>
      <c r="E259" t="s">
        <v>10305</v>
      </c>
      <c r="F259" t="s">
        <v>10306</v>
      </c>
      <c r="G259">
        <v>1459</v>
      </c>
      <c r="H259">
        <v>1459</v>
      </c>
      <c r="I259">
        <v>1459</v>
      </c>
      <c r="J259">
        <v>1459</v>
      </c>
      <c r="K259">
        <v>0</v>
      </c>
      <c r="L259" s="2">
        <v>0</v>
      </c>
      <c r="M259" s="2">
        <v>0</v>
      </c>
      <c r="N259" s="2">
        <v>0</v>
      </c>
      <c r="O259" s="2">
        <v>0</v>
      </c>
      <c r="P259" s="2">
        <v>0</v>
      </c>
      <c r="Q259" s="2">
        <v>0</v>
      </c>
      <c r="R259" s="2">
        <v>25</v>
      </c>
      <c r="S259" s="2">
        <v>0</v>
      </c>
      <c r="T259" s="2">
        <v>0</v>
      </c>
      <c r="U259" s="2">
        <v>25</v>
      </c>
      <c r="V259" t="s">
        <v>55</v>
      </c>
    </row>
    <row r="260" spans="1:22" ht="15.75" hidden="1" thickBot="1" x14ac:dyDescent="0.3">
      <c r="A260" t="s">
        <v>8325</v>
      </c>
      <c r="B260" s="12" t="s">
        <v>10347</v>
      </c>
      <c r="C260" t="s">
        <v>1</v>
      </c>
      <c r="D260" t="s">
        <v>10271</v>
      </c>
      <c r="E260" t="s">
        <v>10305</v>
      </c>
      <c r="F260" t="s">
        <v>10306</v>
      </c>
      <c r="G260">
        <v>1456</v>
      </c>
      <c r="H260">
        <v>1456</v>
      </c>
      <c r="I260">
        <v>1456</v>
      </c>
      <c r="J260">
        <v>1456</v>
      </c>
      <c r="K260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65</v>
      </c>
      <c r="S260" s="2">
        <v>0</v>
      </c>
      <c r="T260" s="2">
        <v>0</v>
      </c>
      <c r="U260" s="2">
        <v>65</v>
      </c>
      <c r="V260" t="s">
        <v>55</v>
      </c>
    </row>
    <row r="261" spans="1:22" ht="15.75" hidden="1" thickBot="1" x14ac:dyDescent="0.3">
      <c r="A261" t="s">
        <v>8325</v>
      </c>
      <c r="B261" s="12" t="s">
        <v>10347</v>
      </c>
      <c r="C261" t="s">
        <v>1</v>
      </c>
      <c r="D261" t="s">
        <v>10271</v>
      </c>
      <c r="E261" t="s">
        <v>10305</v>
      </c>
      <c r="F261" t="s">
        <v>10306</v>
      </c>
      <c r="G261">
        <v>1455</v>
      </c>
      <c r="H261">
        <v>1455</v>
      </c>
      <c r="I261">
        <v>1455</v>
      </c>
      <c r="J261">
        <v>1455</v>
      </c>
      <c r="K261">
        <v>0</v>
      </c>
      <c r="L261" s="2">
        <v>0</v>
      </c>
      <c r="M261" s="2">
        <v>0</v>
      </c>
      <c r="N261" s="2">
        <v>0</v>
      </c>
      <c r="O261" s="2">
        <v>0</v>
      </c>
      <c r="P261" s="2">
        <v>0</v>
      </c>
      <c r="Q261" s="2">
        <v>0</v>
      </c>
      <c r="R261" s="2">
        <v>25</v>
      </c>
      <c r="S261" s="2">
        <v>0</v>
      </c>
      <c r="T261" s="2">
        <v>0</v>
      </c>
      <c r="U261" s="2">
        <v>25</v>
      </c>
      <c r="V261" t="s">
        <v>55</v>
      </c>
    </row>
    <row r="262" spans="1:22" ht="15.75" hidden="1" thickBot="1" x14ac:dyDescent="0.3">
      <c r="A262" t="s">
        <v>8325</v>
      </c>
      <c r="B262" s="12" t="s">
        <v>10347</v>
      </c>
      <c r="C262" t="s">
        <v>1</v>
      </c>
      <c r="D262" t="s">
        <v>10271</v>
      </c>
      <c r="E262" t="s">
        <v>10305</v>
      </c>
      <c r="F262" t="s">
        <v>10306</v>
      </c>
      <c r="G262">
        <v>1454</v>
      </c>
      <c r="H262">
        <v>1454</v>
      </c>
      <c r="I262">
        <v>1454</v>
      </c>
      <c r="J262">
        <v>1454</v>
      </c>
      <c r="K26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55</v>
      </c>
      <c r="S262" s="2">
        <v>0</v>
      </c>
      <c r="T262" s="2">
        <v>0</v>
      </c>
      <c r="U262" s="2">
        <v>55</v>
      </c>
      <c r="V262" t="s">
        <v>55</v>
      </c>
    </row>
    <row r="263" spans="1:22" ht="15.75" hidden="1" thickBot="1" x14ac:dyDescent="0.3">
      <c r="A263" t="s">
        <v>8325</v>
      </c>
      <c r="B263" s="12" t="s">
        <v>10347</v>
      </c>
      <c r="C263" t="s">
        <v>1</v>
      </c>
      <c r="D263" t="s">
        <v>10271</v>
      </c>
      <c r="E263" t="s">
        <v>10305</v>
      </c>
      <c r="F263" t="s">
        <v>10306</v>
      </c>
      <c r="G263">
        <v>1452</v>
      </c>
      <c r="H263">
        <v>1452</v>
      </c>
      <c r="I263">
        <v>1452</v>
      </c>
      <c r="J263">
        <v>1452</v>
      </c>
      <c r="K263">
        <v>0</v>
      </c>
      <c r="L263" s="2">
        <v>0</v>
      </c>
      <c r="M263" s="2">
        <v>0</v>
      </c>
      <c r="N263" s="2">
        <v>0</v>
      </c>
      <c r="O263" s="2">
        <v>0</v>
      </c>
      <c r="P263" s="2">
        <v>0</v>
      </c>
      <c r="Q263" s="2">
        <v>0</v>
      </c>
      <c r="R263" s="2">
        <v>25</v>
      </c>
      <c r="S263" s="2">
        <v>0</v>
      </c>
      <c r="T263" s="2">
        <v>0</v>
      </c>
      <c r="U263" s="2">
        <v>25</v>
      </c>
      <c r="V263" t="s">
        <v>55</v>
      </c>
    </row>
    <row r="264" spans="1:22" ht="15.75" hidden="1" thickBot="1" x14ac:dyDescent="0.3">
      <c r="A264" t="s">
        <v>8325</v>
      </c>
      <c r="B264" s="12" t="s">
        <v>10347</v>
      </c>
      <c r="C264" t="s">
        <v>1</v>
      </c>
      <c r="D264" t="s">
        <v>10271</v>
      </c>
      <c r="E264" t="s">
        <v>10305</v>
      </c>
      <c r="F264" t="s">
        <v>10306</v>
      </c>
      <c r="G264">
        <v>1450</v>
      </c>
      <c r="H264">
        <v>1450</v>
      </c>
      <c r="I264">
        <v>1450</v>
      </c>
      <c r="J264">
        <v>1450</v>
      </c>
      <c r="K264">
        <v>0</v>
      </c>
      <c r="L264" s="2">
        <v>0</v>
      </c>
      <c r="M264" s="2">
        <v>0</v>
      </c>
      <c r="N264" s="2">
        <v>0</v>
      </c>
      <c r="O264" s="2">
        <v>0</v>
      </c>
      <c r="P264" s="2">
        <v>0</v>
      </c>
      <c r="Q264" s="2">
        <v>0</v>
      </c>
      <c r="R264" s="2">
        <v>50</v>
      </c>
      <c r="S264" s="2">
        <v>0</v>
      </c>
      <c r="T264" s="2">
        <v>0</v>
      </c>
      <c r="U264" s="2">
        <v>50</v>
      </c>
      <c r="V264" t="s">
        <v>55</v>
      </c>
    </row>
    <row r="265" spans="1:22" ht="15.75" hidden="1" thickBot="1" x14ac:dyDescent="0.3">
      <c r="A265" t="s">
        <v>8325</v>
      </c>
      <c r="B265" s="12" t="s">
        <v>10347</v>
      </c>
      <c r="C265" t="s">
        <v>1</v>
      </c>
      <c r="D265" t="s">
        <v>10271</v>
      </c>
      <c r="E265" t="s">
        <v>10305</v>
      </c>
      <c r="F265" t="s">
        <v>10306</v>
      </c>
      <c r="G265">
        <v>1449</v>
      </c>
      <c r="H265">
        <v>1449</v>
      </c>
      <c r="I265">
        <v>1449</v>
      </c>
      <c r="J265">
        <v>1449</v>
      </c>
      <c r="K265">
        <v>0</v>
      </c>
      <c r="L265" s="2">
        <v>0</v>
      </c>
      <c r="M265" s="2">
        <v>0</v>
      </c>
      <c r="N265" s="2">
        <v>0</v>
      </c>
      <c r="O265" s="2">
        <v>0</v>
      </c>
      <c r="P265" s="2">
        <v>0</v>
      </c>
      <c r="Q265" s="2">
        <v>0</v>
      </c>
      <c r="R265" s="2">
        <v>55</v>
      </c>
      <c r="S265" s="2">
        <v>0</v>
      </c>
      <c r="T265" s="2">
        <v>0</v>
      </c>
      <c r="U265" s="2">
        <v>55</v>
      </c>
      <c r="V265" t="s">
        <v>55</v>
      </c>
    </row>
    <row r="266" spans="1:22" ht="15.75" hidden="1" thickBot="1" x14ac:dyDescent="0.3">
      <c r="A266" t="s">
        <v>8325</v>
      </c>
      <c r="B266" s="12" t="s">
        <v>10347</v>
      </c>
      <c r="C266" t="s">
        <v>1</v>
      </c>
      <c r="D266" t="s">
        <v>10271</v>
      </c>
      <c r="E266" t="s">
        <v>10305</v>
      </c>
      <c r="F266" t="s">
        <v>10306</v>
      </c>
      <c r="G266">
        <v>1448</v>
      </c>
      <c r="H266">
        <v>1448</v>
      </c>
      <c r="I266">
        <v>1448</v>
      </c>
      <c r="J266">
        <v>1448</v>
      </c>
      <c r="K266">
        <v>0</v>
      </c>
      <c r="L266" s="2">
        <v>0</v>
      </c>
      <c r="M266" s="2">
        <v>0</v>
      </c>
      <c r="N266" s="2">
        <v>0</v>
      </c>
      <c r="O266" s="2">
        <v>0</v>
      </c>
      <c r="P266" s="2">
        <v>0</v>
      </c>
      <c r="Q266" s="2">
        <v>0</v>
      </c>
      <c r="R266" s="2">
        <v>50</v>
      </c>
      <c r="S266" s="2">
        <v>0</v>
      </c>
      <c r="T266" s="2">
        <v>0</v>
      </c>
      <c r="U266" s="2">
        <v>50</v>
      </c>
      <c r="V266" t="s">
        <v>55</v>
      </c>
    </row>
    <row r="267" spans="1:22" ht="15.75" hidden="1" thickBot="1" x14ac:dyDescent="0.3">
      <c r="A267" t="s">
        <v>8325</v>
      </c>
      <c r="B267" s="12" t="s">
        <v>10347</v>
      </c>
      <c r="C267" t="s">
        <v>1</v>
      </c>
      <c r="D267" t="s">
        <v>10271</v>
      </c>
      <c r="E267" t="s">
        <v>10305</v>
      </c>
      <c r="F267" t="s">
        <v>10306</v>
      </c>
      <c r="G267">
        <v>1447</v>
      </c>
      <c r="H267">
        <v>1447</v>
      </c>
      <c r="I267">
        <v>1447</v>
      </c>
      <c r="J267">
        <v>1447</v>
      </c>
      <c r="K267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65</v>
      </c>
      <c r="S267" s="2">
        <v>0</v>
      </c>
      <c r="T267" s="2">
        <v>0</v>
      </c>
      <c r="U267" s="2">
        <v>65</v>
      </c>
      <c r="V267" t="s">
        <v>55</v>
      </c>
    </row>
    <row r="268" spans="1:22" ht="15.75" hidden="1" thickBot="1" x14ac:dyDescent="0.3">
      <c r="A268" t="s">
        <v>8325</v>
      </c>
      <c r="B268" s="12" t="s">
        <v>10347</v>
      </c>
      <c r="C268" t="s">
        <v>1</v>
      </c>
      <c r="D268" t="s">
        <v>10271</v>
      </c>
      <c r="E268" t="s">
        <v>10305</v>
      </c>
      <c r="F268" t="s">
        <v>10306</v>
      </c>
      <c r="G268">
        <v>1444</v>
      </c>
      <c r="H268">
        <v>1444</v>
      </c>
      <c r="I268">
        <v>1444</v>
      </c>
      <c r="J268">
        <v>1444</v>
      </c>
      <c r="K268">
        <v>0</v>
      </c>
      <c r="L268" s="2">
        <v>0</v>
      </c>
      <c r="M268" s="2">
        <v>0</v>
      </c>
      <c r="N268" s="2">
        <v>0</v>
      </c>
      <c r="O268" s="2">
        <v>0</v>
      </c>
      <c r="P268" s="2">
        <v>0</v>
      </c>
      <c r="Q268" s="2">
        <v>0</v>
      </c>
      <c r="R268" s="2">
        <v>55</v>
      </c>
      <c r="S268" s="2">
        <v>0</v>
      </c>
      <c r="T268" s="2">
        <v>0</v>
      </c>
      <c r="U268" s="2">
        <v>55</v>
      </c>
      <c r="V268" t="s">
        <v>55</v>
      </c>
    </row>
    <row r="269" spans="1:22" ht="15.75" hidden="1" thickBot="1" x14ac:dyDescent="0.3">
      <c r="A269" t="s">
        <v>8325</v>
      </c>
      <c r="B269" s="12" t="s">
        <v>10347</v>
      </c>
      <c r="C269" t="s">
        <v>1</v>
      </c>
      <c r="D269" t="s">
        <v>10271</v>
      </c>
      <c r="E269" t="s">
        <v>10305</v>
      </c>
      <c r="F269" t="s">
        <v>10306</v>
      </c>
      <c r="G269">
        <v>1443</v>
      </c>
      <c r="H269">
        <v>1443</v>
      </c>
      <c r="I269">
        <v>1443</v>
      </c>
      <c r="J269">
        <v>1443</v>
      </c>
      <c r="K269">
        <v>0</v>
      </c>
      <c r="L269" s="2">
        <v>0</v>
      </c>
      <c r="M269" s="2">
        <v>0</v>
      </c>
      <c r="N269" s="2">
        <v>0</v>
      </c>
      <c r="O269" s="2">
        <v>0</v>
      </c>
      <c r="P269" s="2">
        <v>0</v>
      </c>
      <c r="Q269" s="2">
        <v>0</v>
      </c>
      <c r="R269" s="2">
        <v>65</v>
      </c>
      <c r="S269" s="2">
        <v>0</v>
      </c>
      <c r="T269" s="2">
        <v>0</v>
      </c>
      <c r="U269" s="2">
        <v>65</v>
      </c>
      <c r="V269" t="s">
        <v>55</v>
      </c>
    </row>
    <row r="270" spans="1:22" ht="15.75" hidden="1" thickBot="1" x14ac:dyDescent="0.3">
      <c r="A270" t="s">
        <v>8325</v>
      </c>
      <c r="B270" s="12" t="s">
        <v>10347</v>
      </c>
      <c r="C270" t="s">
        <v>1</v>
      </c>
      <c r="D270" t="s">
        <v>10271</v>
      </c>
      <c r="E270" t="s">
        <v>10305</v>
      </c>
      <c r="F270" t="s">
        <v>10306</v>
      </c>
      <c r="G270">
        <v>1442</v>
      </c>
      <c r="H270">
        <v>1442</v>
      </c>
      <c r="I270">
        <v>1442</v>
      </c>
      <c r="J270">
        <v>1442</v>
      </c>
      <c r="K270">
        <v>0</v>
      </c>
      <c r="L270" s="2">
        <v>0</v>
      </c>
      <c r="M270" s="2">
        <v>0</v>
      </c>
      <c r="N270" s="2">
        <v>0</v>
      </c>
      <c r="O270" s="2">
        <v>0</v>
      </c>
      <c r="P270" s="2">
        <v>0</v>
      </c>
      <c r="Q270" s="2">
        <v>0</v>
      </c>
      <c r="R270" s="2">
        <v>55</v>
      </c>
      <c r="S270" s="2">
        <v>0</v>
      </c>
      <c r="T270" s="2">
        <v>0</v>
      </c>
      <c r="U270" s="2">
        <v>55</v>
      </c>
      <c r="V270" t="s">
        <v>55</v>
      </c>
    </row>
    <row r="271" spans="1:22" ht="15.75" hidden="1" thickBot="1" x14ac:dyDescent="0.3">
      <c r="A271" t="s">
        <v>8325</v>
      </c>
      <c r="B271" s="12" t="s">
        <v>10347</v>
      </c>
      <c r="C271" t="s">
        <v>1</v>
      </c>
      <c r="D271" t="s">
        <v>10271</v>
      </c>
      <c r="E271" t="s">
        <v>10305</v>
      </c>
      <c r="F271" t="s">
        <v>10306</v>
      </c>
      <c r="G271">
        <v>1440</v>
      </c>
      <c r="H271">
        <v>1440</v>
      </c>
      <c r="I271">
        <v>1440</v>
      </c>
      <c r="J271">
        <v>1440</v>
      </c>
      <c r="K271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25</v>
      </c>
      <c r="S271" s="2">
        <v>0</v>
      </c>
      <c r="T271" s="2">
        <v>0</v>
      </c>
      <c r="U271" s="2">
        <v>25</v>
      </c>
      <c r="V271" t="s">
        <v>55</v>
      </c>
    </row>
    <row r="272" spans="1:22" ht="15.75" hidden="1" thickBot="1" x14ac:dyDescent="0.3">
      <c r="A272" t="s">
        <v>8325</v>
      </c>
      <c r="B272" s="12" t="s">
        <v>10347</v>
      </c>
      <c r="C272" t="s">
        <v>1</v>
      </c>
      <c r="D272" t="s">
        <v>10271</v>
      </c>
      <c r="E272" t="s">
        <v>10305</v>
      </c>
      <c r="F272" t="s">
        <v>10306</v>
      </c>
      <c r="G272">
        <v>1435</v>
      </c>
      <c r="H272">
        <v>1435</v>
      </c>
      <c r="I272">
        <v>1435</v>
      </c>
      <c r="J272">
        <v>1435</v>
      </c>
      <c r="K27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55</v>
      </c>
      <c r="S272" s="2">
        <v>0</v>
      </c>
      <c r="T272" s="2">
        <v>0</v>
      </c>
      <c r="U272" s="2">
        <v>55</v>
      </c>
      <c r="V272" t="s">
        <v>55</v>
      </c>
    </row>
    <row r="273" spans="1:22" ht="15.75" hidden="1" thickBot="1" x14ac:dyDescent="0.3">
      <c r="A273" t="s">
        <v>8325</v>
      </c>
      <c r="B273" s="12" t="s">
        <v>10347</v>
      </c>
      <c r="C273" t="s">
        <v>1</v>
      </c>
      <c r="D273" t="s">
        <v>10271</v>
      </c>
      <c r="E273" t="s">
        <v>10305</v>
      </c>
      <c r="F273" t="s">
        <v>10306</v>
      </c>
      <c r="G273">
        <v>1429</v>
      </c>
      <c r="H273">
        <v>1429</v>
      </c>
      <c r="I273">
        <v>1429</v>
      </c>
      <c r="J273">
        <v>1429</v>
      </c>
      <c r="K273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25</v>
      </c>
      <c r="S273" s="2">
        <v>0</v>
      </c>
      <c r="T273" s="2">
        <v>0</v>
      </c>
      <c r="U273" s="2">
        <v>25</v>
      </c>
      <c r="V273" t="s">
        <v>55</v>
      </c>
    </row>
    <row r="274" spans="1:22" ht="15.75" hidden="1" thickBot="1" x14ac:dyDescent="0.3">
      <c r="A274" t="s">
        <v>8325</v>
      </c>
      <c r="B274" s="12" t="s">
        <v>10347</v>
      </c>
      <c r="C274" t="s">
        <v>1</v>
      </c>
      <c r="D274" t="s">
        <v>10271</v>
      </c>
      <c r="E274" t="s">
        <v>10305</v>
      </c>
      <c r="F274" t="s">
        <v>10306</v>
      </c>
      <c r="G274">
        <v>1428</v>
      </c>
      <c r="H274">
        <v>1428</v>
      </c>
      <c r="I274">
        <v>1428</v>
      </c>
      <c r="J274">
        <v>1428</v>
      </c>
      <c r="K274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46</v>
      </c>
      <c r="S274" s="2">
        <v>0</v>
      </c>
      <c r="T274" s="2">
        <v>0</v>
      </c>
      <c r="U274" s="2">
        <v>46</v>
      </c>
      <c r="V274" t="s">
        <v>55</v>
      </c>
    </row>
    <row r="275" spans="1:22" ht="15.75" hidden="1" thickBot="1" x14ac:dyDescent="0.3">
      <c r="A275" t="s">
        <v>8325</v>
      </c>
      <c r="B275" s="12" t="s">
        <v>10347</v>
      </c>
      <c r="C275" t="s">
        <v>1</v>
      </c>
      <c r="D275" t="s">
        <v>10271</v>
      </c>
      <c r="E275" t="s">
        <v>10305</v>
      </c>
      <c r="F275" t="s">
        <v>10306</v>
      </c>
      <c r="G275">
        <v>1427</v>
      </c>
      <c r="H275">
        <v>1427</v>
      </c>
      <c r="I275">
        <v>1427</v>
      </c>
      <c r="J275">
        <v>1427</v>
      </c>
      <c r="K275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32</v>
      </c>
      <c r="S275" s="2">
        <v>0</v>
      </c>
      <c r="T275" s="2">
        <v>0</v>
      </c>
      <c r="U275" s="2">
        <v>32</v>
      </c>
      <c r="V275" t="s">
        <v>55</v>
      </c>
    </row>
    <row r="276" spans="1:22" ht="15.75" hidden="1" thickBot="1" x14ac:dyDescent="0.3">
      <c r="A276" t="s">
        <v>8325</v>
      </c>
      <c r="B276" s="12" t="s">
        <v>10347</v>
      </c>
      <c r="C276" t="s">
        <v>1</v>
      </c>
      <c r="D276" t="s">
        <v>10271</v>
      </c>
      <c r="E276" t="s">
        <v>10305</v>
      </c>
      <c r="F276" t="s">
        <v>10306</v>
      </c>
      <c r="G276">
        <v>1426</v>
      </c>
      <c r="H276">
        <v>1426</v>
      </c>
      <c r="I276">
        <v>1426</v>
      </c>
      <c r="J276">
        <v>1426</v>
      </c>
      <c r="K276">
        <v>0</v>
      </c>
      <c r="L276" s="2">
        <v>0</v>
      </c>
      <c r="M276" s="2">
        <v>0</v>
      </c>
      <c r="N276" s="2">
        <v>0</v>
      </c>
      <c r="O276" s="2">
        <v>0</v>
      </c>
      <c r="P276" s="2">
        <v>0</v>
      </c>
      <c r="Q276" s="2">
        <v>0</v>
      </c>
      <c r="R276" s="2">
        <v>55</v>
      </c>
      <c r="S276" s="2">
        <v>0</v>
      </c>
      <c r="T276" s="2">
        <v>0</v>
      </c>
      <c r="U276" s="2">
        <v>55</v>
      </c>
      <c r="V276" t="s">
        <v>55</v>
      </c>
    </row>
    <row r="277" spans="1:22" ht="15.75" hidden="1" thickBot="1" x14ac:dyDescent="0.3">
      <c r="A277" t="s">
        <v>8325</v>
      </c>
      <c r="B277" s="12" t="s">
        <v>10347</v>
      </c>
      <c r="C277" t="s">
        <v>1</v>
      </c>
      <c r="D277" t="s">
        <v>10271</v>
      </c>
      <c r="E277" t="s">
        <v>10305</v>
      </c>
      <c r="F277" t="s">
        <v>10306</v>
      </c>
      <c r="G277">
        <v>1425</v>
      </c>
      <c r="H277">
        <v>1425</v>
      </c>
      <c r="I277">
        <v>1425</v>
      </c>
      <c r="J277">
        <v>1425</v>
      </c>
      <c r="K277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39</v>
      </c>
      <c r="S277" s="2">
        <v>0</v>
      </c>
      <c r="T277" s="2">
        <v>0</v>
      </c>
      <c r="U277" s="2">
        <v>39</v>
      </c>
      <c r="V277" t="s">
        <v>55</v>
      </c>
    </row>
    <row r="278" spans="1:22" ht="15.75" hidden="1" thickBot="1" x14ac:dyDescent="0.3">
      <c r="A278" t="s">
        <v>8325</v>
      </c>
      <c r="B278" s="12" t="s">
        <v>10347</v>
      </c>
      <c r="C278" t="s">
        <v>1</v>
      </c>
      <c r="D278" t="s">
        <v>10271</v>
      </c>
      <c r="E278" t="s">
        <v>10305</v>
      </c>
      <c r="F278" t="s">
        <v>10306</v>
      </c>
      <c r="G278">
        <v>1424</v>
      </c>
      <c r="H278">
        <v>1424</v>
      </c>
      <c r="I278">
        <v>1424</v>
      </c>
      <c r="J278">
        <v>1424</v>
      </c>
      <c r="K278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100</v>
      </c>
      <c r="S278" s="2">
        <v>0</v>
      </c>
      <c r="T278" s="2">
        <v>0</v>
      </c>
      <c r="U278" s="2">
        <v>100</v>
      </c>
      <c r="V278" t="s">
        <v>55</v>
      </c>
    </row>
    <row r="279" spans="1:22" ht="15.75" hidden="1" thickBot="1" x14ac:dyDescent="0.3">
      <c r="A279" t="s">
        <v>8325</v>
      </c>
      <c r="B279" s="12" t="s">
        <v>10347</v>
      </c>
      <c r="C279" t="s">
        <v>1</v>
      </c>
      <c r="D279" t="s">
        <v>10271</v>
      </c>
      <c r="E279" t="s">
        <v>10305</v>
      </c>
      <c r="F279" t="s">
        <v>10306</v>
      </c>
      <c r="G279">
        <v>1423</v>
      </c>
      <c r="H279">
        <v>1423</v>
      </c>
      <c r="I279">
        <v>1423</v>
      </c>
      <c r="J279">
        <v>1423</v>
      </c>
      <c r="K279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32</v>
      </c>
      <c r="S279" s="2">
        <v>0</v>
      </c>
      <c r="T279" s="2">
        <v>0</v>
      </c>
      <c r="U279" s="2">
        <v>32</v>
      </c>
      <c r="V279" t="s">
        <v>55</v>
      </c>
    </row>
    <row r="280" spans="1:22" ht="15.75" hidden="1" thickBot="1" x14ac:dyDescent="0.3">
      <c r="A280" t="s">
        <v>8325</v>
      </c>
      <c r="B280" s="12" t="s">
        <v>10347</v>
      </c>
      <c r="C280" t="s">
        <v>1</v>
      </c>
      <c r="D280" t="s">
        <v>10271</v>
      </c>
      <c r="E280" t="s">
        <v>10305</v>
      </c>
      <c r="F280" t="s">
        <v>10306</v>
      </c>
      <c r="G280">
        <v>1421</v>
      </c>
      <c r="H280">
        <v>1421</v>
      </c>
      <c r="I280">
        <v>1421</v>
      </c>
      <c r="J280">
        <v>1421</v>
      </c>
      <c r="K280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50</v>
      </c>
      <c r="S280" s="2">
        <v>0</v>
      </c>
      <c r="T280" s="2">
        <v>0</v>
      </c>
      <c r="U280" s="2">
        <v>50</v>
      </c>
      <c r="V280" t="s">
        <v>55</v>
      </c>
    </row>
    <row r="281" spans="1:22" ht="15.75" hidden="1" thickBot="1" x14ac:dyDescent="0.3">
      <c r="A281" t="s">
        <v>8325</v>
      </c>
      <c r="B281" s="12" t="s">
        <v>10347</v>
      </c>
      <c r="C281" t="s">
        <v>1</v>
      </c>
      <c r="D281" t="s">
        <v>10271</v>
      </c>
      <c r="E281" t="s">
        <v>10305</v>
      </c>
      <c r="F281" t="s">
        <v>10306</v>
      </c>
      <c r="G281">
        <v>1420</v>
      </c>
      <c r="H281">
        <v>1420</v>
      </c>
      <c r="I281">
        <v>1420</v>
      </c>
      <c r="J281">
        <v>1420</v>
      </c>
      <c r="K281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50</v>
      </c>
      <c r="S281" s="2">
        <v>0</v>
      </c>
      <c r="T281" s="2">
        <v>0</v>
      </c>
      <c r="U281" s="2">
        <v>50</v>
      </c>
      <c r="V281" t="s">
        <v>55</v>
      </c>
    </row>
    <row r="282" spans="1:22" ht="15.75" hidden="1" thickBot="1" x14ac:dyDescent="0.3">
      <c r="A282" t="s">
        <v>8325</v>
      </c>
      <c r="B282" s="12" t="s">
        <v>10347</v>
      </c>
      <c r="C282" t="s">
        <v>1</v>
      </c>
      <c r="D282" t="s">
        <v>10271</v>
      </c>
      <c r="E282" t="s">
        <v>10305</v>
      </c>
      <c r="F282" t="s">
        <v>10306</v>
      </c>
      <c r="G282">
        <v>1419</v>
      </c>
      <c r="H282">
        <v>1419</v>
      </c>
      <c r="I282">
        <v>1419</v>
      </c>
      <c r="J282">
        <v>1419</v>
      </c>
      <c r="K28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">
        <v>55</v>
      </c>
      <c r="S282" s="2">
        <v>0</v>
      </c>
      <c r="T282" s="2">
        <v>0</v>
      </c>
      <c r="U282" s="2">
        <v>55</v>
      </c>
      <c r="V282" t="s">
        <v>55</v>
      </c>
    </row>
    <row r="283" spans="1:22" ht="15.75" hidden="1" thickBot="1" x14ac:dyDescent="0.3">
      <c r="A283" t="s">
        <v>8325</v>
      </c>
      <c r="B283" s="12" t="s">
        <v>10347</v>
      </c>
      <c r="C283" t="s">
        <v>1</v>
      </c>
      <c r="D283" t="s">
        <v>10271</v>
      </c>
      <c r="E283" t="s">
        <v>10305</v>
      </c>
      <c r="F283" t="s">
        <v>10306</v>
      </c>
      <c r="G283">
        <v>1416</v>
      </c>
      <c r="H283">
        <v>1416</v>
      </c>
      <c r="I283">
        <v>1416</v>
      </c>
      <c r="J283">
        <v>1416</v>
      </c>
      <c r="K283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32</v>
      </c>
      <c r="S283" s="2">
        <v>0</v>
      </c>
      <c r="T283" s="2">
        <v>0</v>
      </c>
      <c r="U283" s="2">
        <v>32</v>
      </c>
      <c r="V283" t="s">
        <v>55</v>
      </c>
    </row>
    <row r="284" spans="1:22" ht="15.75" hidden="1" thickBot="1" x14ac:dyDescent="0.3">
      <c r="A284" t="s">
        <v>8325</v>
      </c>
      <c r="B284" s="12" t="s">
        <v>10347</v>
      </c>
      <c r="C284" t="s">
        <v>1</v>
      </c>
      <c r="D284" t="s">
        <v>10271</v>
      </c>
      <c r="E284" t="s">
        <v>10305</v>
      </c>
      <c r="F284" t="s">
        <v>10306</v>
      </c>
      <c r="G284">
        <v>1415</v>
      </c>
      <c r="H284">
        <v>1415</v>
      </c>
      <c r="I284">
        <v>1415</v>
      </c>
      <c r="J284">
        <v>1415</v>
      </c>
      <c r="K284">
        <v>0</v>
      </c>
      <c r="L284" s="2">
        <v>0</v>
      </c>
      <c r="M284" s="2">
        <v>0</v>
      </c>
      <c r="N284" s="2">
        <v>0</v>
      </c>
      <c r="O284" s="2">
        <v>0</v>
      </c>
      <c r="P284" s="2">
        <v>0</v>
      </c>
      <c r="Q284" s="2">
        <v>0</v>
      </c>
      <c r="R284" s="2">
        <v>35</v>
      </c>
      <c r="S284" s="2">
        <v>0</v>
      </c>
      <c r="T284" s="2">
        <v>0</v>
      </c>
      <c r="U284" s="2">
        <v>35</v>
      </c>
      <c r="V284" t="s">
        <v>55</v>
      </c>
    </row>
    <row r="285" spans="1:22" ht="15.75" hidden="1" thickBot="1" x14ac:dyDescent="0.3">
      <c r="A285" t="s">
        <v>8325</v>
      </c>
      <c r="B285" s="12" t="s">
        <v>10347</v>
      </c>
      <c r="C285" t="s">
        <v>1</v>
      </c>
      <c r="D285" t="s">
        <v>10271</v>
      </c>
      <c r="E285" t="s">
        <v>10305</v>
      </c>
      <c r="F285" t="s">
        <v>10306</v>
      </c>
      <c r="G285">
        <v>1414</v>
      </c>
      <c r="H285">
        <v>1414</v>
      </c>
      <c r="I285">
        <v>1414</v>
      </c>
      <c r="J285">
        <v>1414</v>
      </c>
      <c r="K285">
        <v>0</v>
      </c>
      <c r="L285" s="2">
        <v>0</v>
      </c>
      <c r="M285" s="2">
        <v>0</v>
      </c>
      <c r="N285" s="2">
        <v>0</v>
      </c>
      <c r="O285" s="2">
        <v>0</v>
      </c>
      <c r="P285" s="2">
        <v>0</v>
      </c>
      <c r="Q285" s="2">
        <v>0</v>
      </c>
      <c r="R285" s="2">
        <v>25</v>
      </c>
      <c r="S285" s="2">
        <v>0</v>
      </c>
      <c r="T285" s="2">
        <v>0</v>
      </c>
      <c r="U285" s="2">
        <v>25</v>
      </c>
      <c r="V285" t="s">
        <v>55</v>
      </c>
    </row>
    <row r="286" spans="1:22" ht="15.75" hidden="1" thickBot="1" x14ac:dyDescent="0.3">
      <c r="A286" t="s">
        <v>8325</v>
      </c>
      <c r="B286" s="12" t="s">
        <v>10347</v>
      </c>
      <c r="C286" t="s">
        <v>1</v>
      </c>
      <c r="D286" t="s">
        <v>10271</v>
      </c>
      <c r="E286" t="s">
        <v>10305</v>
      </c>
      <c r="F286" t="s">
        <v>10306</v>
      </c>
      <c r="G286">
        <v>1411</v>
      </c>
      <c r="H286">
        <v>1411</v>
      </c>
      <c r="I286">
        <v>1411</v>
      </c>
      <c r="J286">
        <v>1411</v>
      </c>
      <c r="K286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50</v>
      </c>
      <c r="S286" s="2">
        <v>0</v>
      </c>
      <c r="T286" s="2">
        <v>0</v>
      </c>
      <c r="U286" s="2">
        <v>50</v>
      </c>
      <c r="V286" t="s">
        <v>55</v>
      </c>
    </row>
    <row r="287" spans="1:22" ht="15.75" hidden="1" thickBot="1" x14ac:dyDescent="0.3">
      <c r="A287" t="s">
        <v>8325</v>
      </c>
      <c r="B287" s="12" t="s">
        <v>10347</v>
      </c>
      <c r="C287" t="s">
        <v>1</v>
      </c>
      <c r="D287" t="s">
        <v>10271</v>
      </c>
      <c r="E287" t="s">
        <v>10305</v>
      </c>
      <c r="F287" t="s">
        <v>10306</v>
      </c>
      <c r="G287">
        <v>1410</v>
      </c>
      <c r="H287">
        <v>1410</v>
      </c>
      <c r="I287">
        <v>1410</v>
      </c>
      <c r="J287">
        <v>1410</v>
      </c>
      <c r="K287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55</v>
      </c>
      <c r="S287" s="2">
        <v>0</v>
      </c>
      <c r="T287" s="2">
        <v>0</v>
      </c>
      <c r="U287" s="2">
        <v>55</v>
      </c>
      <c r="V287" t="s">
        <v>55</v>
      </c>
    </row>
    <row r="288" spans="1:22" ht="15.75" hidden="1" thickBot="1" x14ac:dyDescent="0.3">
      <c r="A288" t="s">
        <v>8325</v>
      </c>
      <c r="B288" s="12" t="s">
        <v>10347</v>
      </c>
      <c r="C288" t="s">
        <v>1</v>
      </c>
      <c r="D288" t="s">
        <v>10271</v>
      </c>
      <c r="E288" t="s">
        <v>10305</v>
      </c>
      <c r="F288" t="s">
        <v>10306</v>
      </c>
      <c r="G288">
        <v>1409</v>
      </c>
      <c r="H288">
        <v>1409</v>
      </c>
      <c r="I288">
        <v>1409</v>
      </c>
      <c r="J288">
        <v>1409</v>
      </c>
      <c r="K288">
        <v>0</v>
      </c>
      <c r="L288" s="2">
        <v>0</v>
      </c>
      <c r="M288" s="2">
        <v>0</v>
      </c>
      <c r="N288" s="2">
        <v>0</v>
      </c>
      <c r="O288" s="2">
        <v>0</v>
      </c>
      <c r="P288" s="2">
        <v>0</v>
      </c>
      <c r="Q288" s="2">
        <v>0</v>
      </c>
      <c r="R288" s="2">
        <v>25</v>
      </c>
      <c r="S288" s="2">
        <v>0</v>
      </c>
      <c r="T288" s="2">
        <v>0</v>
      </c>
      <c r="U288" s="2">
        <v>25</v>
      </c>
      <c r="V288" t="s">
        <v>55</v>
      </c>
    </row>
    <row r="289" spans="1:22" ht="15.75" hidden="1" thickBot="1" x14ac:dyDescent="0.3">
      <c r="A289" t="s">
        <v>8325</v>
      </c>
      <c r="B289" s="12" t="s">
        <v>10347</v>
      </c>
      <c r="C289" t="s">
        <v>1</v>
      </c>
      <c r="D289" t="s">
        <v>10271</v>
      </c>
      <c r="E289" t="s">
        <v>10305</v>
      </c>
      <c r="F289" t="s">
        <v>10306</v>
      </c>
      <c r="G289">
        <v>1408</v>
      </c>
      <c r="H289">
        <v>1408</v>
      </c>
      <c r="I289">
        <v>1408</v>
      </c>
      <c r="J289">
        <v>1408</v>
      </c>
      <c r="K289">
        <v>0</v>
      </c>
      <c r="L289" s="2">
        <v>0</v>
      </c>
      <c r="M289" s="2">
        <v>0</v>
      </c>
      <c r="N289" s="2">
        <v>0</v>
      </c>
      <c r="O289" s="2">
        <v>0</v>
      </c>
      <c r="P289" s="2">
        <v>0</v>
      </c>
      <c r="Q289" s="2">
        <v>0</v>
      </c>
      <c r="R289" s="2">
        <v>107</v>
      </c>
      <c r="S289" s="2">
        <v>0</v>
      </c>
      <c r="T289" s="2">
        <v>0</v>
      </c>
      <c r="U289" s="2">
        <v>107</v>
      </c>
      <c r="V289" t="s">
        <v>55</v>
      </c>
    </row>
    <row r="290" spans="1:22" ht="15.75" hidden="1" thickBot="1" x14ac:dyDescent="0.3">
      <c r="A290" t="s">
        <v>8325</v>
      </c>
      <c r="B290" s="12" t="s">
        <v>10347</v>
      </c>
      <c r="C290" t="s">
        <v>1</v>
      </c>
      <c r="D290" t="s">
        <v>10271</v>
      </c>
      <c r="E290" t="s">
        <v>10305</v>
      </c>
      <c r="F290" t="s">
        <v>10306</v>
      </c>
      <c r="G290">
        <v>1407</v>
      </c>
      <c r="H290">
        <v>1407</v>
      </c>
      <c r="I290">
        <v>1407</v>
      </c>
      <c r="J290">
        <v>1407</v>
      </c>
      <c r="K290">
        <v>0</v>
      </c>
      <c r="L290" s="2">
        <v>0</v>
      </c>
      <c r="M290" s="2">
        <v>0</v>
      </c>
      <c r="N290" s="2">
        <v>0</v>
      </c>
      <c r="O290" s="2">
        <v>0</v>
      </c>
      <c r="P290" s="2">
        <v>0</v>
      </c>
      <c r="Q290" s="2">
        <v>0</v>
      </c>
      <c r="R290" s="2">
        <v>55</v>
      </c>
      <c r="S290" s="2">
        <v>0</v>
      </c>
      <c r="T290" s="2">
        <v>0</v>
      </c>
      <c r="U290" s="2">
        <v>55</v>
      </c>
      <c r="V290" t="s">
        <v>55</v>
      </c>
    </row>
    <row r="291" spans="1:22" ht="15.75" hidden="1" thickBot="1" x14ac:dyDescent="0.3">
      <c r="A291" t="s">
        <v>8325</v>
      </c>
      <c r="B291" s="12" t="s">
        <v>10347</v>
      </c>
      <c r="C291" t="s">
        <v>1</v>
      </c>
      <c r="D291" t="s">
        <v>10271</v>
      </c>
      <c r="E291" t="s">
        <v>10305</v>
      </c>
      <c r="F291" t="s">
        <v>10306</v>
      </c>
      <c r="G291">
        <v>1406</v>
      </c>
      <c r="H291">
        <v>1406</v>
      </c>
      <c r="I291">
        <v>1406</v>
      </c>
      <c r="J291">
        <v>1406</v>
      </c>
      <c r="K291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32</v>
      </c>
      <c r="S291" s="2">
        <v>0</v>
      </c>
      <c r="T291" s="2">
        <v>0</v>
      </c>
      <c r="U291" s="2">
        <v>32</v>
      </c>
      <c r="V291" t="s">
        <v>55</v>
      </c>
    </row>
    <row r="292" spans="1:22" ht="15.75" hidden="1" thickBot="1" x14ac:dyDescent="0.3">
      <c r="A292" t="s">
        <v>8324</v>
      </c>
      <c r="B292" s="12" t="s">
        <v>10346</v>
      </c>
      <c r="C292" t="s">
        <v>1</v>
      </c>
      <c r="D292" t="s">
        <v>10271</v>
      </c>
      <c r="E292" t="s">
        <v>10305</v>
      </c>
      <c r="F292" t="s">
        <v>10306</v>
      </c>
      <c r="G292">
        <v>1497</v>
      </c>
      <c r="H292">
        <v>1497</v>
      </c>
      <c r="I292">
        <v>1497</v>
      </c>
      <c r="J292">
        <v>1497</v>
      </c>
      <c r="K29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0</v>
      </c>
      <c r="V292" t="s">
        <v>55</v>
      </c>
    </row>
    <row r="293" spans="1:22" ht="15.75" hidden="1" thickBot="1" x14ac:dyDescent="0.3">
      <c r="A293" t="s">
        <v>8324</v>
      </c>
      <c r="B293" s="12" t="s">
        <v>10346</v>
      </c>
      <c r="C293" t="s">
        <v>1</v>
      </c>
      <c r="D293" t="s">
        <v>10271</v>
      </c>
      <c r="E293" t="s">
        <v>10305</v>
      </c>
      <c r="F293" t="s">
        <v>10306</v>
      </c>
      <c r="G293">
        <v>1492</v>
      </c>
      <c r="H293">
        <v>1492</v>
      </c>
      <c r="I293">
        <v>1492</v>
      </c>
      <c r="J293">
        <v>1492</v>
      </c>
      <c r="K293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t="s">
        <v>55</v>
      </c>
    </row>
    <row r="294" spans="1:22" ht="15.75" hidden="1" thickBot="1" x14ac:dyDescent="0.3">
      <c r="A294" t="s">
        <v>8324</v>
      </c>
      <c r="B294" s="12" t="s">
        <v>10346</v>
      </c>
      <c r="C294" t="s">
        <v>1</v>
      </c>
      <c r="D294" t="s">
        <v>10271</v>
      </c>
      <c r="E294" t="s">
        <v>10305</v>
      </c>
      <c r="F294" t="s">
        <v>10306</v>
      </c>
      <c r="G294">
        <v>1490</v>
      </c>
      <c r="H294">
        <v>1490</v>
      </c>
      <c r="I294">
        <v>1490</v>
      </c>
      <c r="J294">
        <v>1490</v>
      </c>
      <c r="K294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0</v>
      </c>
      <c r="V294" t="s">
        <v>55</v>
      </c>
    </row>
    <row r="295" spans="1:22" ht="15.75" hidden="1" thickBot="1" x14ac:dyDescent="0.3">
      <c r="A295" t="s">
        <v>8324</v>
      </c>
      <c r="B295" s="12" t="s">
        <v>10346</v>
      </c>
      <c r="C295" t="s">
        <v>1</v>
      </c>
      <c r="D295" t="s">
        <v>10271</v>
      </c>
      <c r="E295" t="s">
        <v>10305</v>
      </c>
      <c r="F295" t="s">
        <v>10306</v>
      </c>
      <c r="G295">
        <v>1460</v>
      </c>
      <c r="H295">
        <v>1460</v>
      </c>
      <c r="I295">
        <v>1460</v>
      </c>
      <c r="J295">
        <v>1460</v>
      </c>
      <c r="K295">
        <v>0</v>
      </c>
      <c r="L295" s="2">
        <v>0</v>
      </c>
      <c r="M295" s="2">
        <v>0</v>
      </c>
      <c r="N295" s="2">
        <v>0</v>
      </c>
      <c r="O295" s="2">
        <v>0</v>
      </c>
      <c r="P295" s="2">
        <v>0</v>
      </c>
      <c r="Q295" s="2">
        <v>0</v>
      </c>
      <c r="R295" s="2">
        <v>25</v>
      </c>
      <c r="S295" s="2">
        <v>0</v>
      </c>
      <c r="T295" s="2">
        <v>0</v>
      </c>
      <c r="U295" s="2">
        <v>25</v>
      </c>
      <c r="V295" t="s">
        <v>55</v>
      </c>
    </row>
    <row r="296" spans="1:22" ht="15.75" hidden="1" thickBot="1" x14ac:dyDescent="0.3">
      <c r="A296" t="s">
        <v>8324</v>
      </c>
      <c r="B296" s="12" t="s">
        <v>10346</v>
      </c>
      <c r="C296" t="s">
        <v>1</v>
      </c>
      <c r="D296" t="s">
        <v>10271</v>
      </c>
      <c r="E296" t="s">
        <v>10305</v>
      </c>
      <c r="F296" t="s">
        <v>10306</v>
      </c>
      <c r="G296">
        <v>1458</v>
      </c>
      <c r="H296">
        <v>1458</v>
      </c>
      <c r="I296">
        <v>1458</v>
      </c>
      <c r="J296">
        <v>1458</v>
      </c>
      <c r="K296">
        <v>0</v>
      </c>
      <c r="L296" s="2">
        <v>0</v>
      </c>
      <c r="M296" s="2">
        <v>0</v>
      </c>
      <c r="N296" s="2">
        <v>0</v>
      </c>
      <c r="O296" s="2">
        <v>0</v>
      </c>
      <c r="P296" s="2">
        <v>0</v>
      </c>
      <c r="Q296" s="2">
        <v>0</v>
      </c>
      <c r="R296" s="2">
        <v>0</v>
      </c>
      <c r="S296" s="2">
        <v>0</v>
      </c>
      <c r="T296" s="2">
        <v>0</v>
      </c>
      <c r="U296" s="2">
        <v>0</v>
      </c>
      <c r="V296" t="s">
        <v>55</v>
      </c>
    </row>
    <row r="297" spans="1:22" ht="15.75" hidden="1" thickBot="1" x14ac:dyDescent="0.3">
      <c r="A297" t="s">
        <v>8324</v>
      </c>
      <c r="B297" s="12" t="s">
        <v>10346</v>
      </c>
      <c r="C297" t="s">
        <v>1</v>
      </c>
      <c r="D297" t="s">
        <v>10271</v>
      </c>
      <c r="E297" t="s">
        <v>10305</v>
      </c>
      <c r="F297" t="s">
        <v>10306</v>
      </c>
      <c r="G297">
        <v>1457</v>
      </c>
      <c r="H297">
        <v>1457</v>
      </c>
      <c r="I297">
        <v>1457</v>
      </c>
      <c r="J297">
        <v>1457</v>
      </c>
      <c r="K297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25</v>
      </c>
      <c r="S297" s="2">
        <v>0</v>
      </c>
      <c r="T297" s="2">
        <v>0</v>
      </c>
      <c r="U297" s="2">
        <v>25</v>
      </c>
      <c r="V297" t="s">
        <v>55</v>
      </c>
    </row>
    <row r="298" spans="1:22" ht="15.75" hidden="1" thickBot="1" x14ac:dyDescent="0.3">
      <c r="A298" t="s">
        <v>8324</v>
      </c>
      <c r="B298" s="12" t="s">
        <v>10346</v>
      </c>
      <c r="C298" t="s">
        <v>1</v>
      </c>
      <c r="D298" t="s">
        <v>10271</v>
      </c>
      <c r="E298" t="s">
        <v>10305</v>
      </c>
      <c r="F298" t="s">
        <v>10306</v>
      </c>
      <c r="G298">
        <v>1453</v>
      </c>
      <c r="H298">
        <v>1453</v>
      </c>
      <c r="I298">
        <v>1453</v>
      </c>
      <c r="J298">
        <v>1453</v>
      </c>
      <c r="K298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57</v>
      </c>
      <c r="S298" s="2">
        <v>0</v>
      </c>
      <c r="T298" s="2">
        <v>0</v>
      </c>
      <c r="U298" s="2">
        <v>57</v>
      </c>
      <c r="V298" t="s">
        <v>55</v>
      </c>
    </row>
    <row r="299" spans="1:22" ht="15.75" hidden="1" thickBot="1" x14ac:dyDescent="0.3">
      <c r="A299" t="s">
        <v>8324</v>
      </c>
      <c r="B299" s="12" t="s">
        <v>10346</v>
      </c>
      <c r="C299" t="s">
        <v>1</v>
      </c>
      <c r="D299" t="s">
        <v>10271</v>
      </c>
      <c r="E299" t="s">
        <v>10305</v>
      </c>
      <c r="F299" t="s">
        <v>10306</v>
      </c>
      <c r="G299">
        <v>1451</v>
      </c>
      <c r="H299">
        <v>1451</v>
      </c>
      <c r="I299">
        <v>1451</v>
      </c>
      <c r="J299">
        <v>1451</v>
      </c>
      <c r="K299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0</v>
      </c>
      <c r="V299" t="s">
        <v>55</v>
      </c>
    </row>
    <row r="300" spans="1:22" ht="15.75" hidden="1" thickBot="1" x14ac:dyDescent="0.3">
      <c r="A300" t="s">
        <v>8324</v>
      </c>
      <c r="B300" s="12" t="s">
        <v>10346</v>
      </c>
      <c r="C300" t="s">
        <v>1</v>
      </c>
      <c r="D300" t="s">
        <v>10271</v>
      </c>
      <c r="E300" t="s">
        <v>10305</v>
      </c>
      <c r="F300" t="s">
        <v>10306</v>
      </c>
      <c r="G300">
        <v>1446</v>
      </c>
      <c r="H300">
        <v>1446</v>
      </c>
      <c r="I300">
        <v>1446</v>
      </c>
      <c r="J300">
        <v>1446</v>
      </c>
      <c r="K300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25</v>
      </c>
      <c r="S300" s="2">
        <v>0</v>
      </c>
      <c r="T300" s="2">
        <v>0</v>
      </c>
      <c r="U300" s="2">
        <v>25</v>
      </c>
      <c r="V300" t="s">
        <v>55</v>
      </c>
    </row>
    <row r="301" spans="1:22" ht="15.75" hidden="1" thickBot="1" x14ac:dyDescent="0.3">
      <c r="A301" t="s">
        <v>8324</v>
      </c>
      <c r="B301" s="12" t="s">
        <v>10346</v>
      </c>
      <c r="C301" t="s">
        <v>1</v>
      </c>
      <c r="D301" t="s">
        <v>10271</v>
      </c>
      <c r="E301" t="s">
        <v>10305</v>
      </c>
      <c r="F301" t="s">
        <v>10306</v>
      </c>
      <c r="G301">
        <v>1445</v>
      </c>
      <c r="H301">
        <v>1445</v>
      </c>
      <c r="I301">
        <v>1445</v>
      </c>
      <c r="J301">
        <v>1445</v>
      </c>
      <c r="K301">
        <v>0</v>
      </c>
      <c r="L301" s="2">
        <v>0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">
        <v>25</v>
      </c>
      <c r="S301" s="2">
        <v>0</v>
      </c>
      <c r="T301" s="2">
        <v>0</v>
      </c>
      <c r="U301" s="2">
        <v>25</v>
      </c>
      <c r="V301" t="s">
        <v>55</v>
      </c>
    </row>
    <row r="302" spans="1:22" ht="15.75" hidden="1" thickBot="1" x14ac:dyDescent="0.3">
      <c r="A302" t="s">
        <v>8324</v>
      </c>
      <c r="B302" s="12" t="s">
        <v>10346</v>
      </c>
      <c r="C302" t="s">
        <v>1</v>
      </c>
      <c r="D302" t="s">
        <v>10271</v>
      </c>
      <c r="E302" t="s">
        <v>10305</v>
      </c>
      <c r="F302" t="s">
        <v>10306</v>
      </c>
      <c r="G302">
        <v>1441</v>
      </c>
      <c r="H302">
        <v>1441</v>
      </c>
      <c r="I302">
        <v>1441</v>
      </c>
      <c r="J302">
        <v>1441</v>
      </c>
      <c r="K30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25</v>
      </c>
      <c r="S302" s="2">
        <v>0</v>
      </c>
      <c r="T302" s="2">
        <v>0</v>
      </c>
      <c r="U302" s="2">
        <v>25</v>
      </c>
      <c r="V302" t="s">
        <v>55</v>
      </c>
    </row>
    <row r="303" spans="1:22" ht="15.75" hidden="1" thickBot="1" x14ac:dyDescent="0.3">
      <c r="A303" t="s">
        <v>8324</v>
      </c>
      <c r="B303" s="12" t="s">
        <v>10346</v>
      </c>
      <c r="C303" t="s">
        <v>1</v>
      </c>
      <c r="D303" t="s">
        <v>10271</v>
      </c>
      <c r="E303" t="s">
        <v>10305</v>
      </c>
      <c r="F303" t="s">
        <v>10306</v>
      </c>
      <c r="G303">
        <v>1439</v>
      </c>
      <c r="H303">
        <v>1439</v>
      </c>
      <c r="I303">
        <v>1439</v>
      </c>
      <c r="J303">
        <v>1439</v>
      </c>
      <c r="K303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0</v>
      </c>
      <c r="V303" t="s">
        <v>55</v>
      </c>
    </row>
    <row r="304" spans="1:22" ht="15.75" hidden="1" thickBot="1" x14ac:dyDescent="0.3">
      <c r="A304" t="s">
        <v>8324</v>
      </c>
      <c r="B304" s="12" t="s">
        <v>10346</v>
      </c>
      <c r="C304" t="s">
        <v>1</v>
      </c>
      <c r="D304" t="s">
        <v>10271</v>
      </c>
      <c r="E304" t="s">
        <v>10305</v>
      </c>
      <c r="F304" t="s">
        <v>10306</v>
      </c>
      <c r="G304">
        <v>1438</v>
      </c>
      <c r="H304">
        <v>1438</v>
      </c>
      <c r="I304">
        <v>1438</v>
      </c>
      <c r="J304">
        <v>1438</v>
      </c>
      <c r="K304">
        <v>0</v>
      </c>
      <c r="L304" s="2">
        <v>0</v>
      </c>
      <c r="M304" s="2">
        <v>0</v>
      </c>
      <c r="N304" s="2">
        <v>0</v>
      </c>
      <c r="O304" s="2">
        <v>0</v>
      </c>
      <c r="P304" s="2">
        <v>0</v>
      </c>
      <c r="Q304" s="2">
        <v>0</v>
      </c>
      <c r="R304" s="2">
        <v>0</v>
      </c>
      <c r="S304" s="2">
        <v>0</v>
      </c>
      <c r="T304" s="2">
        <v>0</v>
      </c>
      <c r="U304" s="2">
        <v>0</v>
      </c>
      <c r="V304" t="s">
        <v>55</v>
      </c>
    </row>
    <row r="305" spans="1:22" ht="15.75" hidden="1" thickBot="1" x14ac:dyDescent="0.3">
      <c r="A305" t="s">
        <v>8324</v>
      </c>
      <c r="B305" s="12" t="s">
        <v>10346</v>
      </c>
      <c r="C305" t="s">
        <v>1</v>
      </c>
      <c r="D305" t="s">
        <v>10271</v>
      </c>
      <c r="E305" t="s">
        <v>10305</v>
      </c>
      <c r="F305" t="s">
        <v>10306</v>
      </c>
      <c r="G305">
        <v>1437</v>
      </c>
      <c r="H305">
        <v>1437</v>
      </c>
      <c r="I305">
        <v>1437</v>
      </c>
      <c r="J305">
        <v>1437</v>
      </c>
      <c r="K305">
        <v>0</v>
      </c>
      <c r="L305" s="2">
        <v>0</v>
      </c>
      <c r="M305" s="2">
        <v>0</v>
      </c>
      <c r="N305" s="2">
        <v>0</v>
      </c>
      <c r="O305" s="2">
        <v>0</v>
      </c>
      <c r="P305" s="2">
        <v>0</v>
      </c>
      <c r="Q305" s="2">
        <v>0</v>
      </c>
      <c r="R305" s="2">
        <v>0</v>
      </c>
      <c r="S305" s="2">
        <v>0</v>
      </c>
      <c r="T305" s="2">
        <v>0</v>
      </c>
      <c r="U305" s="2">
        <v>0</v>
      </c>
      <c r="V305" t="s">
        <v>55</v>
      </c>
    </row>
    <row r="306" spans="1:22" ht="15.75" hidden="1" thickBot="1" x14ac:dyDescent="0.3">
      <c r="A306" t="s">
        <v>8324</v>
      </c>
      <c r="B306" s="12" t="s">
        <v>10346</v>
      </c>
      <c r="C306" t="s">
        <v>1</v>
      </c>
      <c r="D306" t="s">
        <v>10271</v>
      </c>
      <c r="E306" t="s">
        <v>10305</v>
      </c>
      <c r="F306" t="s">
        <v>10306</v>
      </c>
      <c r="G306">
        <v>1436</v>
      </c>
      <c r="H306">
        <v>1436</v>
      </c>
      <c r="I306">
        <v>1436</v>
      </c>
      <c r="J306">
        <v>1436</v>
      </c>
      <c r="K306">
        <v>0</v>
      </c>
      <c r="L306" s="2">
        <v>0</v>
      </c>
      <c r="M306" s="2">
        <v>0</v>
      </c>
      <c r="N306" s="2">
        <v>0</v>
      </c>
      <c r="O306" s="2">
        <v>0</v>
      </c>
      <c r="P306" s="2">
        <v>0</v>
      </c>
      <c r="Q306" s="2">
        <v>0</v>
      </c>
      <c r="R306" s="2">
        <v>0</v>
      </c>
      <c r="S306" s="2">
        <v>0</v>
      </c>
      <c r="T306" s="2">
        <v>0</v>
      </c>
      <c r="U306" s="2">
        <v>0</v>
      </c>
      <c r="V306" t="s">
        <v>55</v>
      </c>
    </row>
    <row r="307" spans="1:22" ht="15.75" hidden="1" thickBot="1" x14ac:dyDescent="0.3">
      <c r="A307" t="s">
        <v>8324</v>
      </c>
      <c r="B307" s="12" t="s">
        <v>10346</v>
      </c>
      <c r="C307" t="s">
        <v>1</v>
      </c>
      <c r="D307" t="s">
        <v>10271</v>
      </c>
      <c r="E307" t="s">
        <v>10305</v>
      </c>
      <c r="F307" t="s">
        <v>10306</v>
      </c>
      <c r="G307">
        <v>1434</v>
      </c>
      <c r="H307">
        <v>1434</v>
      </c>
      <c r="I307">
        <v>1434</v>
      </c>
      <c r="J307">
        <v>1434</v>
      </c>
      <c r="K307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50</v>
      </c>
      <c r="S307" s="2">
        <v>0</v>
      </c>
      <c r="T307" s="2">
        <v>0</v>
      </c>
      <c r="U307" s="2">
        <v>50</v>
      </c>
      <c r="V307" t="s">
        <v>55</v>
      </c>
    </row>
    <row r="308" spans="1:22" ht="15.75" hidden="1" thickBot="1" x14ac:dyDescent="0.3">
      <c r="A308" t="s">
        <v>8324</v>
      </c>
      <c r="B308" s="12" t="s">
        <v>10345</v>
      </c>
      <c r="C308" t="s">
        <v>1</v>
      </c>
      <c r="D308" t="s">
        <v>10271</v>
      </c>
      <c r="E308" t="s">
        <v>10305</v>
      </c>
      <c r="F308" t="s">
        <v>10306</v>
      </c>
      <c r="G308">
        <v>1433</v>
      </c>
      <c r="H308">
        <v>1433</v>
      </c>
      <c r="I308">
        <v>1433</v>
      </c>
      <c r="J308">
        <v>1433</v>
      </c>
      <c r="K308">
        <v>0</v>
      </c>
      <c r="L308" s="2">
        <v>0</v>
      </c>
      <c r="M308" s="2">
        <v>0</v>
      </c>
      <c r="N308" s="2">
        <v>0</v>
      </c>
      <c r="O308" s="2">
        <v>0</v>
      </c>
      <c r="P308" s="2">
        <v>0</v>
      </c>
      <c r="Q308" s="2">
        <v>0</v>
      </c>
      <c r="R308" s="2">
        <v>25</v>
      </c>
      <c r="S308" s="2">
        <v>0</v>
      </c>
      <c r="T308" s="2">
        <v>0</v>
      </c>
      <c r="U308" s="2">
        <v>25</v>
      </c>
      <c r="V308" t="s">
        <v>55</v>
      </c>
    </row>
    <row r="309" spans="1:22" ht="15.75" hidden="1" thickBot="1" x14ac:dyDescent="0.3">
      <c r="A309" t="s">
        <v>8324</v>
      </c>
      <c r="B309" s="12" t="s">
        <v>10345</v>
      </c>
      <c r="C309" t="s">
        <v>1</v>
      </c>
      <c r="D309" t="s">
        <v>10271</v>
      </c>
      <c r="E309" t="s">
        <v>10305</v>
      </c>
      <c r="F309" t="s">
        <v>10306</v>
      </c>
      <c r="G309">
        <v>1432</v>
      </c>
      <c r="H309">
        <v>1432</v>
      </c>
      <c r="I309">
        <v>1432</v>
      </c>
      <c r="J309">
        <v>1432</v>
      </c>
      <c r="K309">
        <v>0</v>
      </c>
      <c r="L309" s="2">
        <v>0</v>
      </c>
      <c r="M309" s="2">
        <v>0</v>
      </c>
      <c r="N309" s="2">
        <v>0</v>
      </c>
      <c r="O309" s="2">
        <v>0</v>
      </c>
      <c r="P309" s="2">
        <v>0</v>
      </c>
      <c r="Q309" s="2">
        <v>0</v>
      </c>
      <c r="R309" s="2">
        <v>45</v>
      </c>
      <c r="S309" s="2">
        <v>0</v>
      </c>
      <c r="T309" s="2">
        <v>0</v>
      </c>
      <c r="U309" s="2">
        <v>45</v>
      </c>
      <c r="V309" t="s">
        <v>55</v>
      </c>
    </row>
    <row r="310" spans="1:22" ht="15.75" hidden="1" thickBot="1" x14ac:dyDescent="0.3">
      <c r="A310" t="s">
        <v>8324</v>
      </c>
      <c r="B310" s="12" t="s">
        <v>10345</v>
      </c>
      <c r="C310" t="s">
        <v>1</v>
      </c>
      <c r="D310" t="s">
        <v>10271</v>
      </c>
      <c r="E310" t="s">
        <v>10305</v>
      </c>
      <c r="F310" t="s">
        <v>10306</v>
      </c>
      <c r="G310">
        <v>1431</v>
      </c>
      <c r="H310">
        <v>1431</v>
      </c>
      <c r="I310">
        <v>1431</v>
      </c>
      <c r="J310">
        <v>1431</v>
      </c>
      <c r="K310">
        <v>0</v>
      </c>
      <c r="L310" s="2">
        <v>0</v>
      </c>
      <c r="M310" s="2">
        <v>0</v>
      </c>
      <c r="N310" s="2">
        <v>0</v>
      </c>
      <c r="O310" s="2">
        <v>0</v>
      </c>
      <c r="P310" s="2">
        <v>0</v>
      </c>
      <c r="Q310" s="2">
        <v>0</v>
      </c>
      <c r="R310" s="2">
        <v>25</v>
      </c>
      <c r="S310" s="2">
        <v>0</v>
      </c>
      <c r="T310" s="2">
        <v>0</v>
      </c>
      <c r="U310" s="2">
        <v>25</v>
      </c>
      <c r="V310" t="s">
        <v>55</v>
      </c>
    </row>
    <row r="311" spans="1:22" ht="15.75" hidden="1" thickBot="1" x14ac:dyDescent="0.3">
      <c r="A311" t="s">
        <v>8324</v>
      </c>
      <c r="B311" s="12" t="s">
        <v>10345</v>
      </c>
      <c r="C311" t="s">
        <v>1</v>
      </c>
      <c r="D311" t="s">
        <v>10271</v>
      </c>
      <c r="E311" t="s">
        <v>10305</v>
      </c>
      <c r="F311" t="s">
        <v>10306</v>
      </c>
      <c r="G311">
        <v>1430</v>
      </c>
      <c r="H311">
        <v>1430</v>
      </c>
      <c r="I311">
        <v>1430</v>
      </c>
      <c r="J311">
        <v>1430</v>
      </c>
      <c r="K311">
        <v>0</v>
      </c>
      <c r="L311" s="2">
        <v>0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">
        <v>25</v>
      </c>
      <c r="S311" s="2">
        <v>0</v>
      </c>
      <c r="T311" s="2">
        <v>0</v>
      </c>
      <c r="U311" s="2">
        <v>25</v>
      </c>
      <c r="V311" t="s">
        <v>55</v>
      </c>
    </row>
    <row r="312" spans="1:22" ht="15.75" hidden="1" thickBot="1" x14ac:dyDescent="0.3">
      <c r="A312" t="s">
        <v>8324</v>
      </c>
      <c r="B312" s="12" t="s">
        <v>10345</v>
      </c>
      <c r="C312" t="s">
        <v>1</v>
      </c>
      <c r="D312" t="s">
        <v>10271</v>
      </c>
      <c r="E312" t="s">
        <v>10305</v>
      </c>
      <c r="F312" t="s">
        <v>10306</v>
      </c>
      <c r="G312">
        <v>1422</v>
      </c>
      <c r="H312">
        <v>1422</v>
      </c>
      <c r="I312">
        <v>1422</v>
      </c>
      <c r="J312">
        <v>1422</v>
      </c>
      <c r="K31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0</v>
      </c>
      <c r="V312" t="s">
        <v>55</v>
      </c>
    </row>
    <row r="313" spans="1:22" ht="15.75" hidden="1" thickBot="1" x14ac:dyDescent="0.3">
      <c r="A313" t="s">
        <v>8324</v>
      </c>
      <c r="B313" s="12" t="s">
        <v>10345</v>
      </c>
      <c r="C313" t="s">
        <v>1</v>
      </c>
      <c r="D313" t="s">
        <v>10271</v>
      </c>
      <c r="E313" t="s">
        <v>10305</v>
      </c>
      <c r="F313" t="s">
        <v>10306</v>
      </c>
      <c r="G313">
        <v>1418</v>
      </c>
      <c r="H313">
        <v>1418</v>
      </c>
      <c r="I313">
        <v>1418</v>
      </c>
      <c r="J313">
        <v>1418</v>
      </c>
      <c r="K313">
        <v>0</v>
      </c>
      <c r="L313" s="2">
        <v>0</v>
      </c>
      <c r="M313" s="2">
        <v>0</v>
      </c>
      <c r="N313" s="2">
        <v>0</v>
      </c>
      <c r="O313" s="2">
        <v>0</v>
      </c>
      <c r="P313" s="2">
        <v>0</v>
      </c>
      <c r="Q313" s="2">
        <v>0</v>
      </c>
      <c r="R313" s="2">
        <v>39</v>
      </c>
      <c r="S313" s="2">
        <v>0</v>
      </c>
      <c r="T313" s="2">
        <v>0</v>
      </c>
      <c r="U313" s="2">
        <v>39</v>
      </c>
      <c r="V313" t="s">
        <v>55</v>
      </c>
    </row>
    <row r="314" spans="1:22" ht="15.75" hidden="1" thickBot="1" x14ac:dyDescent="0.3">
      <c r="A314" t="s">
        <v>8324</v>
      </c>
      <c r="B314" s="12" t="s">
        <v>10345</v>
      </c>
      <c r="C314" t="s">
        <v>1</v>
      </c>
      <c r="D314" t="s">
        <v>10271</v>
      </c>
      <c r="E314" t="s">
        <v>10305</v>
      </c>
      <c r="F314" t="s">
        <v>10306</v>
      </c>
      <c r="G314">
        <v>1417</v>
      </c>
      <c r="H314">
        <v>1417</v>
      </c>
      <c r="I314">
        <v>1417</v>
      </c>
      <c r="J314">
        <v>1417</v>
      </c>
      <c r="K314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">
        <v>25</v>
      </c>
      <c r="S314" s="2">
        <v>0</v>
      </c>
      <c r="T314" s="2">
        <v>0</v>
      </c>
      <c r="U314" s="2">
        <v>25</v>
      </c>
      <c r="V314" t="s">
        <v>55</v>
      </c>
    </row>
    <row r="315" spans="1:22" ht="15.75" hidden="1" thickBot="1" x14ac:dyDescent="0.3">
      <c r="A315" t="s">
        <v>8324</v>
      </c>
      <c r="B315" s="12" t="s">
        <v>10345</v>
      </c>
      <c r="C315" t="s">
        <v>1</v>
      </c>
      <c r="D315" t="s">
        <v>10271</v>
      </c>
      <c r="E315" t="s">
        <v>10305</v>
      </c>
      <c r="F315" t="s">
        <v>10306</v>
      </c>
      <c r="G315">
        <v>1413</v>
      </c>
      <c r="H315">
        <v>1413</v>
      </c>
      <c r="I315">
        <v>1413</v>
      </c>
      <c r="J315">
        <v>1413</v>
      </c>
      <c r="K315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0</v>
      </c>
      <c r="V315" t="s">
        <v>55</v>
      </c>
    </row>
    <row r="316" spans="1:22" ht="15.75" hidden="1" thickBot="1" x14ac:dyDescent="0.3">
      <c r="A316" t="s">
        <v>8324</v>
      </c>
      <c r="B316" s="12" t="s">
        <v>10345</v>
      </c>
      <c r="C316" t="s">
        <v>1</v>
      </c>
      <c r="D316" t="s">
        <v>10271</v>
      </c>
      <c r="E316" t="s">
        <v>10305</v>
      </c>
      <c r="F316" t="s">
        <v>10306</v>
      </c>
      <c r="G316">
        <v>1412</v>
      </c>
      <c r="H316">
        <v>1412</v>
      </c>
      <c r="I316">
        <v>1412</v>
      </c>
      <c r="J316">
        <v>1412</v>
      </c>
      <c r="K316">
        <v>0</v>
      </c>
      <c r="L316" s="2">
        <v>0</v>
      </c>
      <c r="M316" s="2">
        <v>0</v>
      </c>
      <c r="N316" s="2">
        <v>0</v>
      </c>
      <c r="O316" s="2">
        <v>0</v>
      </c>
      <c r="P316" s="2">
        <v>0</v>
      </c>
      <c r="Q316" s="2">
        <v>0</v>
      </c>
      <c r="R316" s="2">
        <v>0</v>
      </c>
      <c r="S316" s="2">
        <v>0</v>
      </c>
      <c r="T316" s="2">
        <v>0</v>
      </c>
      <c r="U316" s="2">
        <v>0</v>
      </c>
      <c r="V316" t="s">
        <v>55</v>
      </c>
    </row>
    <row r="317" spans="1:22" ht="15.75" hidden="1" thickBot="1" x14ac:dyDescent="0.3">
      <c r="A317" t="s">
        <v>8324</v>
      </c>
      <c r="B317" s="12" t="s">
        <v>10344</v>
      </c>
      <c r="C317" t="s">
        <v>1</v>
      </c>
      <c r="D317" t="s">
        <v>10271</v>
      </c>
      <c r="E317" t="s">
        <v>10305</v>
      </c>
      <c r="F317" t="s">
        <v>10306</v>
      </c>
      <c r="G317">
        <v>1405</v>
      </c>
      <c r="H317">
        <v>1405</v>
      </c>
      <c r="I317">
        <v>1405</v>
      </c>
      <c r="J317">
        <v>1405</v>
      </c>
      <c r="K317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95</v>
      </c>
      <c r="S317" s="2">
        <v>0</v>
      </c>
      <c r="T317" s="2">
        <v>0</v>
      </c>
      <c r="U317" s="2">
        <v>95</v>
      </c>
      <c r="V317" t="s">
        <v>55</v>
      </c>
    </row>
    <row r="318" spans="1:22" ht="15.75" hidden="1" thickBot="1" x14ac:dyDescent="0.3">
      <c r="A318" t="s">
        <v>8324</v>
      </c>
      <c r="B318" s="12" t="s">
        <v>10343</v>
      </c>
      <c r="C318" t="s">
        <v>1</v>
      </c>
      <c r="D318" t="s">
        <v>10271</v>
      </c>
      <c r="E318" t="s">
        <v>10305</v>
      </c>
      <c r="F318" t="s">
        <v>10306</v>
      </c>
      <c r="G318">
        <v>1404</v>
      </c>
      <c r="H318">
        <v>1404</v>
      </c>
      <c r="I318">
        <v>1404</v>
      </c>
      <c r="J318">
        <v>1404</v>
      </c>
      <c r="K318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45</v>
      </c>
      <c r="S318" s="2">
        <v>0</v>
      </c>
      <c r="T318" s="2">
        <v>0</v>
      </c>
      <c r="U318" s="2">
        <v>45</v>
      </c>
      <c r="V318" t="s">
        <v>55</v>
      </c>
    </row>
    <row r="319" spans="1:22" ht="15.75" hidden="1" thickBot="1" x14ac:dyDescent="0.3">
      <c r="A319" t="s">
        <v>8324</v>
      </c>
      <c r="B319" s="12" t="s">
        <v>10343</v>
      </c>
      <c r="C319" t="s">
        <v>1</v>
      </c>
      <c r="D319" t="s">
        <v>10271</v>
      </c>
      <c r="E319" t="s">
        <v>10305</v>
      </c>
      <c r="F319" t="s">
        <v>10306</v>
      </c>
      <c r="G319">
        <v>1401</v>
      </c>
      <c r="H319">
        <v>1401</v>
      </c>
      <c r="I319">
        <v>1401</v>
      </c>
      <c r="J319">
        <v>1401</v>
      </c>
      <c r="K319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25</v>
      </c>
      <c r="S319" s="2">
        <v>0</v>
      </c>
      <c r="T319" s="2">
        <v>0</v>
      </c>
      <c r="U319" s="2">
        <v>25</v>
      </c>
      <c r="V319" t="s">
        <v>55</v>
      </c>
    </row>
    <row r="320" spans="1:22" ht="15.75" hidden="1" thickBot="1" x14ac:dyDescent="0.3">
      <c r="A320" t="s">
        <v>8324</v>
      </c>
      <c r="B320" s="12" t="s">
        <v>10343</v>
      </c>
      <c r="C320" t="s">
        <v>1</v>
      </c>
      <c r="D320" t="s">
        <v>10271</v>
      </c>
      <c r="E320" t="s">
        <v>10305</v>
      </c>
      <c r="F320" t="s">
        <v>10306</v>
      </c>
      <c r="G320">
        <v>1400</v>
      </c>
      <c r="H320">
        <v>1400</v>
      </c>
      <c r="I320">
        <v>1400</v>
      </c>
      <c r="J320">
        <v>1400</v>
      </c>
      <c r="K320">
        <v>0</v>
      </c>
      <c r="L320" s="2">
        <v>0</v>
      </c>
      <c r="M320" s="2">
        <v>0</v>
      </c>
      <c r="N320" s="2">
        <v>0</v>
      </c>
      <c r="O320" s="2">
        <v>0</v>
      </c>
      <c r="P320" s="2">
        <v>0</v>
      </c>
      <c r="Q320" s="2">
        <v>0</v>
      </c>
      <c r="R320" s="2">
        <v>25</v>
      </c>
      <c r="S320" s="2">
        <v>0</v>
      </c>
      <c r="T320" s="2">
        <v>0</v>
      </c>
      <c r="U320" s="2">
        <v>25</v>
      </c>
      <c r="V320" t="s">
        <v>55</v>
      </c>
    </row>
    <row r="321" spans="1:22" ht="15.75" hidden="1" thickBot="1" x14ac:dyDescent="0.3">
      <c r="A321" t="s">
        <v>8324</v>
      </c>
      <c r="B321" s="12" t="s">
        <v>10343</v>
      </c>
      <c r="C321" t="s">
        <v>1</v>
      </c>
      <c r="D321" t="s">
        <v>10271</v>
      </c>
      <c r="E321" t="s">
        <v>10305</v>
      </c>
      <c r="F321" t="s">
        <v>10306</v>
      </c>
      <c r="G321">
        <v>1399</v>
      </c>
      <c r="H321">
        <v>1399</v>
      </c>
      <c r="I321">
        <v>1399</v>
      </c>
      <c r="J321">
        <v>1399</v>
      </c>
      <c r="K321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25</v>
      </c>
      <c r="S321" s="2">
        <v>0</v>
      </c>
      <c r="T321" s="2">
        <v>0</v>
      </c>
      <c r="U321" s="2">
        <v>25</v>
      </c>
      <c r="V321" t="s">
        <v>55</v>
      </c>
    </row>
    <row r="322" spans="1:22" ht="15.75" hidden="1" thickBot="1" x14ac:dyDescent="0.3">
      <c r="A322" t="s">
        <v>8324</v>
      </c>
      <c r="B322" s="12" t="s">
        <v>10343</v>
      </c>
      <c r="C322" t="s">
        <v>1</v>
      </c>
      <c r="D322" t="s">
        <v>10271</v>
      </c>
      <c r="E322" t="s">
        <v>10305</v>
      </c>
      <c r="F322" t="s">
        <v>10306</v>
      </c>
      <c r="G322">
        <v>1398</v>
      </c>
      <c r="H322">
        <v>1398</v>
      </c>
      <c r="I322">
        <v>1398</v>
      </c>
      <c r="J322">
        <v>1398</v>
      </c>
      <c r="K322">
        <v>0</v>
      </c>
      <c r="L322" s="2">
        <v>0</v>
      </c>
      <c r="M322" s="2">
        <v>0</v>
      </c>
      <c r="N322" s="2">
        <v>0</v>
      </c>
      <c r="O322" s="2">
        <v>0</v>
      </c>
      <c r="P322" s="2">
        <v>0</v>
      </c>
      <c r="Q322" s="2">
        <v>0</v>
      </c>
      <c r="R322" s="2">
        <v>25</v>
      </c>
      <c r="S322" s="2">
        <v>0</v>
      </c>
      <c r="T322" s="2">
        <v>0</v>
      </c>
      <c r="U322" s="2">
        <v>25</v>
      </c>
      <c r="V322" t="s">
        <v>55</v>
      </c>
    </row>
    <row r="323" spans="1:22" ht="15.75" hidden="1" thickBot="1" x14ac:dyDescent="0.3">
      <c r="A323" t="s">
        <v>8324</v>
      </c>
      <c r="B323" s="12" t="s">
        <v>10343</v>
      </c>
      <c r="C323" t="s">
        <v>1</v>
      </c>
      <c r="D323" t="s">
        <v>10271</v>
      </c>
      <c r="E323" t="s">
        <v>10305</v>
      </c>
      <c r="F323" t="s">
        <v>10306</v>
      </c>
      <c r="G323">
        <v>1397</v>
      </c>
      <c r="H323">
        <v>1397</v>
      </c>
      <c r="I323">
        <v>1397</v>
      </c>
      <c r="J323">
        <v>1397</v>
      </c>
      <c r="K323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65</v>
      </c>
      <c r="S323" s="2">
        <v>0</v>
      </c>
      <c r="T323" s="2">
        <v>0</v>
      </c>
      <c r="U323" s="2">
        <v>65</v>
      </c>
      <c r="V323" t="s">
        <v>55</v>
      </c>
    </row>
    <row r="324" spans="1:22" ht="15.75" hidden="1" thickBot="1" x14ac:dyDescent="0.3">
      <c r="A324" t="s">
        <v>8324</v>
      </c>
      <c r="B324" s="12" t="s">
        <v>10343</v>
      </c>
      <c r="C324" t="s">
        <v>1</v>
      </c>
      <c r="D324" t="s">
        <v>10271</v>
      </c>
      <c r="E324" t="s">
        <v>10305</v>
      </c>
      <c r="F324" t="s">
        <v>10306</v>
      </c>
      <c r="G324">
        <v>1396</v>
      </c>
      <c r="H324">
        <v>1396</v>
      </c>
      <c r="I324">
        <v>1396</v>
      </c>
      <c r="J324">
        <v>1396</v>
      </c>
      <c r="K324">
        <v>0</v>
      </c>
      <c r="L324" s="2">
        <v>0</v>
      </c>
      <c r="M324" s="2">
        <v>0</v>
      </c>
      <c r="N324" s="2">
        <v>0</v>
      </c>
      <c r="O324" s="2">
        <v>0</v>
      </c>
      <c r="P324" s="2">
        <v>0</v>
      </c>
      <c r="Q324" s="2">
        <v>0</v>
      </c>
      <c r="R324" s="2">
        <v>64</v>
      </c>
      <c r="S324" s="2">
        <v>0</v>
      </c>
      <c r="T324" s="2">
        <v>0</v>
      </c>
      <c r="U324" s="2">
        <v>64</v>
      </c>
      <c r="V324" t="s">
        <v>55</v>
      </c>
    </row>
    <row r="325" spans="1:22" ht="15.75" hidden="1" thickBot="1" x14ac:dyDescent="0.3">
      <c r="A325" t="s">
        <v>8324</v>
      </c>
      <c r="B325" s="12" t="s">
        <v>10343</v>
      </c>
      <c r="C325" t="s">
        <v>1</v>
      </c>
      <c r="D325" t="s">
        <v>10271</v>
      </c>
      <c r="E325" t="s">
        <v>10305</v>
      </c>
      <c r="F325" t="s">
        <v>10306</v>
      </c>
      <c r="G325">
        <v>1395</v>
      </c>
      <c r="H325">
        <v>1395</v>
      </c>
      <c r="I325">
        <v>1395</v>
      </c>
      <c r="J325">
        <v>1395</v>
      </c>
      <c r="K325">
        <v>0</v>
      </c>
      <c r="L325" s="2">
        <v>0</v>
      </c>
      <c r="M325" s="2">
        <v>0</v>
      </c>
      <c r="N325" s="2">
        <v>0</v>
      </c>
      <c r="O325" s="2">
        <v>0</v>
      </c>
      <c r="P325" s="2">
        <v>0</v>
      </c>
      <c r="Q325" s="2">
        <v>0</v>
      </c>
      <c r="R325" s="2">
        <v>25</v>
      </c>
      <c r="S325" s="2">
        <v>0</v>
      </c>
      <c r="T325" s="2">
        <v>0</v>
      </c>
      <c r="U325" s="2">
        <v>25</v>
      </c>
      <c r="V325" t="s">
        <v>55</v>
      </c>
    </row>
    <row r="326" spans="1:22" ht="15.75" hidden="1" thickBot="1" x14ac:dyDescent="0.3">
      <c r="A326" t="s">
        <v>8324</v>
      </c>
      <c r="B326" s="12" t="s">
        <v>10343</v>
      </c>
      <c r="C326" t="s">
        <v>1</v>
      </c>
      <c r="D326" t="s">
        <v>10271</v>
      </c>
      <c r="E326" t="s">
        <v>10305</v>
      </c>
      <c r="F326" t="s">
        <v>10306</v>
      </c>
      <c r="G326">
        <v>1394</v>
      </c>
      <c r="H326">
        <v>1394</v>
      </c>
      <c r="I326">
        <v>1394</v>
      </c>
      <c r="J326">
        <v>1394</v>
      </c>
      <c r="K326">
        <v>0</v>
      </c>
      <c r="L326" s="2">
        <v>0</v>
      </c>
      <c r="M326" s="2">
        <v>0</v>
      </c>
      <c r="N326" s="2">
        <v>0</v>
      </c>
      <c r="O326" s="2">
        <v>0</v>
      </c>
      <c r="P326" s="2">
        <v>0</v>
      </c>
      <c r="Q326" s="2">
        <v>0</v>
      </c>
      <c r="R326" s="2">
        <v>62</v>
      </c>
      <c r="S326" s="2">
        <v>0</v>
      </c>
      <c r="T326" s="2">
        <v>0</v>
      </c>
      <c r="U326" s="2">
        <v>62</v>
      </c>
      <c r="V326" t="s">
        <v>55</v>
      </c>
    </row>
    <row r="327" spans="1:22" ht="15.75" hidden="1" thickBot="1" x14ac:dyDescent="0.3">
      <c r="A327" t="s">
        <v>8324</v>
      </c>
      <c r="B327" s="12" t="s">
        <v>10343</v>
      </c>
      <c r="C327" t="s">
        <v>1</v>
      </c>
      <c r="D327" t="s">
        <v>10271</v>
      </c>
      <c r="E327" t="s">
        <v>10305</v>
      </c>
      <c r="F327" t="s">
        <v>10306</v>
      </c>
      <c r="G327">
        <v>1393</v>
      </c>
      <c r="H327">
        <v>1393</v>
      </c>
      <c r="I327">
        <v>1393</v>
      </c>
      <c r="J327">
        <v>1393</v>
      </c>
      <c r="K327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25</v>
      </c>
      <c r="S327" s="2">
        <v>0</v>
      </c>
      <c r="T327" s="2">
        <v>0</v>
      </c>
      <c r="U327" s="2">
        <v>25</v>
      </c>
      <c r="V327" t="s">
        <v>55</v>
      </c>
    </row>
    <row r="328" spans="1:22" ht="15.75" hidden="1" thickBot="1" x14ac:dyDescent="0.3">
      <c r="A328" t="s">
        <v>8324</v>
      </c>
      <c r="B328" s="12" t="s">
        <v>10343</v>
      </c>
      <c r="C328" t="s">
        <v>1</v>
      </c>
      <c r="D328" t="s">
        <v>10271</v>
      </c>
      <c r="E328" t="s">
        <v>10305</v>
      </c>
      <c r="F328" t="s">
        <v>10306</v>
      </c>
      <c r="G328">
        <v>1392</v>
      </c>
      <c r="H328">
        <v>1392</v>
      </c>
      <c r="I328">
        <v>1392</v>
      </c>
      <c r="J328">
        <v>1392</v>
      </c>
      <c r="K328">
        <v>0</v>
      </c>
      <c r="L328" s="2">
        <v>0</v>
      </c>
      <c r="M328" s="2">
        <v>0</v>
      </c>
      <c r="N328" s="2">
        <v>0</v>
      </c>
      <c r="O328" s="2">
        <v>0</v>
      </c>
      <c r="P328" s="2">
        <v>0</v>
      </c>
      <c r="Q328" s="2">
        <v>0</v>
      </c>
      <c r="R328" s="2">
        <v>71</v>
      </c>
      <c r="S328" s="2">
        <v>0</v>
      </c>
      <c r="T328" s="2">
        <v>0</v>
      </c>
      <c r="U328" s="2">
        <v>71</v>
      </c>
      <c r="V328" t="s">
        <v>55</v>
      </c>
    </row>
    <row r="329" spans="1:22" ht="15.75" hidden="1" thickBot="1" x14ac:dyDescent="0.3">
      <c r="A329" t="s">
        <v>8324</v>
      </c>
      <c r="B329" s="12" t="s">
        <v>10343</v>
      </c>
      <c r="C329" t="s">
        <v>1</v>
      </c>
      <c r="D329" t="s">
        <v>10271</v>
      </c>
      <c r="E329" t="s">
        <v>10305</v>
      </c>
      <c r="F329" t="s">
        <v>10306</v>
      </c>
      <c r="G329">
        <v>1391</v>
      </c>
      <c r="H329">
        <v>1391</v>
      </c>
      <c r="I329">
        <v>1391</v>
      </c>
      <c r="J329">
        <v>1391</v>
      </c>
      <c r="K329">
        <v>0</v>
      </c>
      <c r="L329" s="2">
        <v>0</v>
      </c>
      <c r="M329" s="2">
        <v>0</v>
      </c>
      <c r="N329" s="2">
        <v>0</v>
      </c>
      <c r="O329" s="2">
        <v>0</v>
      </c>
      <c r="P329" s="2">
        <v>0</v>
      </c>
      <c r="Q329" s="2">
        <v>0</v>
      </c>
      <c r="R329" s="2">
        <v>55</v>
      </c>
      <c r="S329" s="2">
        <v>0</v>
      </c>
      <c r="T329" s="2">
        <v>0</v>
      </c>
      <c r="U329" s="2">
        <v>55</v>
      </c>
      <c r="V329" t="s">
        <v>55</v>
      </c>
    </row>
    <row r="330" spans="1:22" ht="15.75" hidden="1" thickBot="1" x14ac:dyDescent="0.3">
      <c r="A330" t="s">
        <v>8324</v>
      </c>
      <c r="B330" s="12" t="s">
        <v>10343</v>
      </c>
      <c r="C330" t="s">
        <v>1</v>
      </c>
      <c r="D330" t="s">
        <v>10271</v>
      </c>
      <c r="E330" t="s">
        <v>10305</v>
      </c>
      <c r="F330" t="s">
        <v>10306</v>
      </c>
      <c r="G330">
        <v>1390</v>
      </c>
      <c r="H330">
        <v>1390</v>
      </c>
      <c r="I330">
        <v>1390</v>
      </c>
      <c r="J330">
        <v>1390</v>
      </c>
      <c r="K330">
        <v>0</v>
      </c>
      <c r="L330" s="2">
        <v>0</v>
      </c>
      <c r="M330" s="2">
        <v>0</v>
      </c>
      <c r="N330" s="2">
        <v>0</v>
      </c>
      <c r="O330" s="2">
        <v>0</v>
      </c>
      <c r="P330" s="2">
        <v>0</v>
      </c>
      <c r="Q330" s="2">
        <v>0</v>
      </c>
      <c r="R330" s="2">
        <v>0</v>
      </c>
      <c r="S330" s="2">
        <v>0</v>
      </c>
      <c r="T330" s="2">
        <v>0</v>
      </c>
      <c r="U330" s="2">
        <v>0</v>
      </c>
      <c r="V330" t="s">
        <v>55</v>
      </c>
    </row>
    <row r="331" spans="1:22" ht="15.75" hidden="1" thickBot="1" x14ac:dyDescent="0.3">
      <c r="A331" t="s">
        <v>8324</v>
      </c>
      <c r="B331" s="12" t="s">
        <v>10343</v>
      </c>
      <c r="C331" t="s">
        <v>1</v>
      </c>
      <c r="D331" t="s">
        <v>10271</v>
      </c>
      <c r="E331" t="s">
        <v>10305</v>
      </c>
      <c r="F331" t="s">
        <v>10306</v>
      </c>
      <c r="G331">
        <v>1389</v>
      </c>
      <c r="H331">
        <v>1389</v>
      </c>
      <c r="I331">
        <v>1389</v>
      </c>
      <c r="J331">
        <v>1389</v>
      </c>
      <c r="K331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0</v>
      </c>
      <c r="V331" t="s">
        <v>55</v>
      </c>
    </row>
    <row r="332" spans="1:22" ht="15.75" hidden="1" thickBot="1" x14ac:dyDescent="0.3">
      <c r="A332" t="s">
        <v>8324</v>
      </c>
      <c r="B332" s="12" t="s">
        <v>10343</v>
      </c>
      <c r="C332" t="s">
        <v>1</v>
      </c>
      <c r="D332" t="s">
        <v>10271</v>
      </c>
      <c r="E332" t="s">
        <v>10305</v>
      </c>
      <c r="F332" t="s">
        <v>10306</v>
      </c>
      <c r="G332">
        <v>1388</v>
      </c>
      <c r="H332">
        <v>1388</v>
      </c>
      <c r="I332">
        <v>1388</v>
      </c>
      <c r="J332">
        <v>1388</v>
      </c>
      <c r="K33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71</v>
      </c>
      <c r="S332" s="2">
        <v>0</v>
      </c>
      <c r="T332" s="2">
        <v>0</v>
      </c>
      <c r="U332" s="2">
        <v>71</v>
      </c>
      <c r="V332" t="s">
        <v>55</v>
      </c>
    </row>
    <row r="333" spans="1:22" ht="15.75" hidden="1" thickBot="1" x14ac:dyDescent="0.3">
      <c r="A333" t="s">
        <v>8324</v>
      </c>
      <c r="B333" s="12" t="s">
        <v>10343</v>
      </c>
      <c r="C333" t="s">
        <v>1</v>
      </c>
      <c r="D333" t="s">
        <v>10271</v>
      </c>
      <c r="E333" t="s">
        <v>10305</v>
      </c>
      <c r="F333" t="s">
        <v>10306</v>
      </c>
      <c r="G333">
        <v>1387</v>
      </c>
      <c r="H333">
        <v>1387</v>
      </c>
      <c r="I333">
        <v>1387</v>
      </c>
      <c r="J333">
        <v>1387</v>
      </c>
      <c r="K333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55</v>
      </c>
      <c r="S333" s="2">
        <v>0</v>
      </c>
      <c r="T333" s="2">
        <v>0</v>
      </c>
      <c r="U333" s="2">
        <v>55</v>
      </c>
      <c r="V333" t="s">
        <v>55</v>
      </c>
    </row>
    <row r="334" spans="1:22" ht="15.75" hidden="1" thickBot="1" x14ac:dyDescent="0.3">
      <c r="A334" t="s">
        <v>8324</v>
      </c>
      <c r="B334" s="12" t="s">
        <v>10343</v>
      </c>
      <c r="C334" t="s">
        <v>1</v>
      </c>
      <c r="D334" t="s">
        <v>10271</v>
      </c>
      <c r="E334" t="s">
        <v>10305</v>
      </c>
      <c r="F334" t="s">
        <v>10306</v>
      </c>
      <c r="G334">
        <v>1386</v>
      </c>
      <c r="H334">
        <v>1386</v>
      </c>
      <c r="I334">
        <v>1386</v>
      </c>
      <c r="J334">
        <v>1386</v>
      </c>
      <c r="K334">
        <v>0</v>
      </c>
      <c r="L334" s="2">
        <v>0</v>
      </c>
      <c r="M334" s="2">
        <v>0</v>
      </c>
      <c r="N334" s="2">
        <v>0</v>
      </c>
      <c r="O334" s="2">
        <v>0</v>
      </c>
      <c r="P334" s="2">
        <v>0</v>
      </c>
      <c r="Q334" s="2">
        <v>0</v>
      </c>
      <c r="R334" s="2">
        <v>25</v>
      </c>
      <c r="S334" s="2">
        <v>0</v>
      </c>
      <c r="T334" s="2">
        <v>0</v>
      </c>
      <c r="U334" s="2">
        <v>25</v>
      </c>
      <c r="V334" t="s">
        <v>55</v>
      </c>
    </row>
    <row r="335" spans="1:22" ht="15.75" hidden="1" thickBot="1" x14ac:dyDescent="0.3">
      <c r="A335" t="s">
        <v>8324</v>
      </c>
      <c r="B335" s="12" t="s">
        <v>10343</v>
      </c>
      <c r="C335" t="s">
        <v>1</v>
      </c>
      <c r="D335" t="s">
        <v>10271</v>
      </c>
      <c r="E335" t="s">
        <v>10305</v>
      </c>
      <c r="F335" t="s">
        <v>10306</v>
      </c>
      <c r="G335">
        <v>1385</v>
      </c>
      <c r="H335">
        <v>1385</v>
      </c>
      <c r="I335">
        <v>1385</v>
      </c>
      <c r="J335">
        <v>1385</v>
      </c>
      <c r="K335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25</v>
      </c>
      <c r="S335" s="2">
        <v>0</v>
      </c>
      <c r="T335" s="2">
        <v>0</v>
      </c>
      <c r="U335" s="2">
        <v>25</v>
      </c>
      <c r="V335" t="s">
        <v>55</v>
      </c>
    </row>
    <row r="336" spans="1:22" ht="15.75" hidden="1" thickBot="1" x14ac:dyDescent="0.3">
      <c r="A336" t="s">
        <v>8324</v>
      </c>
      <c r="B336" s="12" t="s">
        <v>10343</v>
      </c>
      <c r="C336" t="s">
        <v>1</v>
      </c>
      <c r="D336" t="s">
        <v>10271</v>
      </c>
      <c r="E336" t="s">
        <v>10305</v>
      </c>
      <c r="F336" t="s">
        <v>10306</v>
      </c>
      <c r="G336">
        <v>1384</v>
      </c>
      <c r="H336">
        <v>1384</v>
      </c>
      <c r="I336">
        <v>1384</v>
      </c>
      <c r="J336">
        <v>1384</v>
      </c>
      <c r="K336">
        <v>0</v>
      </c>
      <c r="L336" s="2">
        <v>0</v>
      </c>
      <c r="M336" s="2">
        <v>0</v>
      </c>
      <c r="N336" s="2">
        <v>0</v>
      </c>
      <c r="O336" s="2">
        <v>0</v>
      </c>
      <c r="P336" s="2">
        <v>0</v>
      </c>
      <c r="Q336" s="2">
        <v>0</v>
      </c>
      <c r="R336" s="2">
        <v>55</v>
      </c>
      <c r="S336" s="2">
        <v>0</v>
      </c>
      <c r="T336" s="2">
        <v>0</v>
      </c>
      <c r="U336" s="2">
        <v>55</v>
      </c>
      <c r="V336" t="s">
        <v>55</v>
      </c>
    </row>
    <row r="337" spans="1:22" ht="15.75" hidden="1" thickBot="1" x14ac:dyDescent="0.3">
      <c r="A337" t="s">
        <v>8324</v>
      </c>
      <c r="B337" s="12" t="s">
        <v>10343</v>
      </c>
      <c r="C337" t="s">
        <v>1</v>
      </c>
      <c r="D337" t="s">
        <v>10271</v>
      </c>
      <c r="E337" t="s">
        <v>10305</v>
      </c>
      <c r="F337" t="s">
        <v>10306</v>
      </c>
      <c r="G337">
        <v>1383</v>
      </c>
      <c r="H337">
        <v>1383</v>
      </c>
      <c r="I337">
        <v>1383</v>
      </c>
      <c r="J337">
        <v>1383</v>
      </c>
      <c r="K337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50</v>
      </c>
      <c r="S337" s="2">
        <v>0</v>
      </c>
      <c r="T337" s="2">
        <v>0</v>
      </c>
      <c r="U337" s="2">
        <v>50</v>
      </c>
      <c r="V337" t="s">
        <v>55</v>
      </c>
    </row>
    <row r="338" spans="1:22" ht="15.75" hidden="1" thickBot="1" x14ac:dyDescent="0.3">
      <c r="A338" t="s">
        <v>8324</v>
      </c>
      <c r="B338" s="12" t="s">
        <v>10343</v>
      </c>
      <c r="C338" t="s">
        <v>1</v>
      </c>
      <c r="D338" t="s">
        <v>10271</v>
      </c>
      <c r="E338" t="s">
        <v>10305</v>
      </c>
      <c r="F338" t="s">
        <v>10306</v>
      </c>
      <c r="G338">
        <v>1382</v>
      </c>
      <c r="H338">
        <v>1382</v>
      </c>
      <c r="I338">
        <v>1382</v>
      </c>
      <c r="J338">
        <v>1382</v>
      </c>
      <c r="K338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50</v>
      </c>
      <c r="S338" s="2">
        <v>0</v>
      </c>
      <c r="T338" s="2">
        <v>0</v>
      </c>
      <c r="U338" s="2">
        <v>50</v>
      </c>
      <c r="V338" t="s">
        <v>55</v>
      </c>
    </row>
    <row r="339" spans="1:22" ht="15.75" hidden="1" thickBot="1" x14ac:dyDescent="0.3">
      <c r="A339" t="s">
        <v>8324</v>
      </c>
      <c r="B339" s="12" t="s">
        <v>10342</v>
      </c>
      <c r="C339" t="s">
        <v>1</v>
      </c>
      <c r="D339" t="s">
        <v>10271</v>
      </c>
      <c r="E339" t="s">
        <v>10305</v>
      </c>
      <c r="F339" t="s">
        <v>10306</v>
      </c>
      <c r="G339">
        <v>1381</v>
      </c>
      <c r="H339">
        <v>1381</v>
      </c>
      <c r="I339">
        <v>1381</v>
      </c>
      <c r="J339">
        <v>1381</v>
      </c>
      <c r="K339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97</v>
      </c>
      <c r="S339" s="2">
        <v>0</v>
      </c>
      <c r="T339" s="2">
        <v>0</v>
      </c>
      <c r="U339" s="2">
        <v>97</v>
      </c>
      <c r="V339" t="s">
        <v>55</v>
      </c>
    </row>
    <row r="340" spans="1:22" ht="15.75" hidden="1" thickBot="1" x14ac:dyDescent="0.3">
      <c r="A340" t="s">
        <v>8324</v>
      </c>
      <c r="B340" s="12" t="s">
        <v>10342</v>
      </c>
      <c r="C340" t="s">
        <v>1</v>
      </c>
      <c r="D340" t="s">
        <v>10271</v>
      </c>
      <c r="E340" t="s">
        <v>10305</v>
      </c>
      <c r="F340" t="s">
        <v>10306</v>
      </c>
      <c r="G340">
        <v>1380</v>
      </c>
      <c r="H340">
        <v>1380</v>
      </c>
      <c r="I340">
        <v>1380</v>
      </c>
      <c r="J340">
        <v>1380</v>
      </c>
      <c r="K340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25</v>
      </c>
      <c r="S340" s="2">
        <v>0</v>
      </c>
      <c r="T340" s="2">
        <v>0</v>
      </c>
      <c r="U340" s="2">
        <v>25</v>
      </c>
      <c r="V340" t="s">
        <v>55</v>
      </c>
    </row>
    <row r="341" spans="1:22" ht="15.75" hidden="1" thickBot="1" x14ac:dyDescent="0.3">
      <c r="A341" t="s">
        <v>8324</v>
      </c>
      <c r="B341" s="12" t="s">
        <v>10342</v>
      </c>
      <c r="C341" t="s">
        <v>1</v>
      </c>
      <c r="D341" t="s">
        <v>10271</v>
      </c>
      <c r="E341" t="s">
        <v>10305</v>
      </c>
      <c r="F341" t="s">
        <v>10306</v>
      </c>
      <c r="G341">
        <v>1379</v>
      </c>
      <c r="H341">
        <v>1379</v>
      </c>
      <c r="I341">
        <v>1379</v>
      </c>
      <c r="J341">
        <v>1379</v>
      </c>
      <c r="K341">
        <v>0</v>
      </c>
      <c r="L341" s="2">
        <v>0</v>
      </c>
      <c r="M341" s="2">
        <v>0</v>
      </c>
      <c r="N341" s="2">
        <v>0</v>
      </c>
      <c r="O341" s="2">
        <v>0</v>
      </c>
      <c r="P341" s="2">
        <v>0</v>
      </c>
      <c r="Q341" s="2">
        <v>0</v>
      </c>
      <c r="R341" s="2">
        <v>25</v>
      </c>
      <c r="S341" s="2">
        <v>0</v>
      </c>
      <c r="T341" s="2">
        <v>0</v>
      </c>
      <c r="U341" s="2">
        <v>25</v>
      </c>
      <c r="V341" t="s">
        <v>55</v>
      </c>
    </row>
    <row r="342" spans="1:22" ht="15.75" hidden="1" thickBot="1" x14ac:dyDescent="0.3">
      <c r="A342" t="s">
        <v>8324</v>
      </c>
      <c r="B342" s="12" t="s">
        <v>10342</v>
      </c>
      <c r="C342" t="s">
        <v>1</v>
      </c>
      <c r="D342" t="s">
        <v>10271</v>
      </c>
      <c r="E342" t="s">
        <v>10305</v>
      </c>
      <c r="F342" t="s">
        <v>10306</v>
      </c>
      <c r="G342">
        <v>1378</v>
      </c>
      <c r="H342">
        <v>1378</v>
      </c>
      <c r="I342">
        <v>1378</v>
      </c>
      <c r="J342">
        <v>1378</v>
      </c>
      <c r="K34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55</v>
      </c>
      <c r="S342" s="2">
        <v>0</v>
      </c>
      <c r="T342" s="2">
        <v>0</v>
      </c>
      <c r="U342" s="2">
        <v>55</v>
      </c>
      <c r="V342" t="s">
        <v>55</v>
      </c>
    </row>
    <row r="343" spans="1:22" ht="15.75" hidden="1" thickBot="1" x14ac:dyDescent="0.3">
      <c r="A343" t="s">
        <v>8324</v>
      </c>
      <c r="B343" s="12" t="s">
        <v>10342</v>
      </c>
      <c r="C343" t="s">
        <v>1</v>
      </c>
      <c r="D343" t="s">
        <v>10271</v>
      </c>
      <c r="E343" t="s">
        <v>10305</v>
      </c>
      <c r="F343" t="s">
        <v>10306</v>
      </c>
      <c r="G343">
        <v>1377</v>
      </c>
      <c r="H343">
        <v>1377</v>
      </c>
      <c r="I343">
        <v>1377</v>
      </c>
      <c r="J343">
        <v>1377</v>
      </c>
      <c r="K343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25</v>
      </c>
      <c r="S343" s="2">
        <v>0</v>
      </c>
      <c r="T343" s="2">
        <v>0</v>
      </c>
      <c r="U343" s="2">
        <v>25</v>
      </c>
      <c r="V343" t="s">
        <v>55</v>
      </c>
    </row>
    <row r="344" spans="1:22" ht="15.75" hidden="1" thickBot="1" x14ac:dyDescent="0.3">
      <c r="A344" t="s">
        <v>8324</v>
      </c>
      <c r="B344" s="12" t="s">
        <v>10342</v>
      </c>
      <c r="C344" t="s">
        <v>1</v>
      </c>
      <c r="D344" t="s">
        <v>10271</v>
      </c>
      <c r="E344" t="s">
        <v>10305</v>
      </c>
      <c r="F344" t="s">
        <v>10306</v>
      </c>
      <c r="G344">
        <v>1374</v>
      </c>
      <c r="H344">
        <v>1374</v>
      </c>
      <c r="I344">
        <v>1374</v>
      </c>
      <c r="J344">
        <v>1374</v>
      </c>
      <c r="K344">
        <v>0</v>
      </c>
      <c r="L344" s="2">
        <v>0</v>
      </c>
      <c r="M344" s="2">
        <v>0</v>
      </c>
      <c r="N344" s="2">
        <v>0</v>
      </c>
      <c r="O344" s="2">
        <v>0</v>
      </c>
      <c r="P344" s="2">
        <v>0</v>
      </c>
      <c r="Q344" s="2">
        <v>0</v>
      </c>
      <c r="R344" s="2">
        <v>25</v>
      </c>
      <c r="S344" s="2">
        <v>0</v>
      </c>
      <c r="T344" s="2">
        <v>0</v>
      </c>
      <c r="U344" s="2">
        <v>25</v>
      </c>
      <c r="V344" t="s">
        <v>55</v>
      </c>
    </row>
    <row r="345" spans="1:22" ht="15.75" hidden="1" thickBot="1" x14ac:dyDescent="0.3">
      <c r="A345" t="s">
        <v>8324</v>
      </c>
      <c r="B345" s="12" t="s">
        <v>10342</v>
      </c>
      <c r="C345" t="s">
        <v>1</v>
      </c>
      <c r="D345" t="s">
        <v>10271</v>
      </c>
      <c r="E345" t="s">
        <v>10305</v>
      </c>
      <c r="F345" t="s">
        <v>10306</v>
      </c>
      <c r="G345">
        <v>1373</v>
      </c>
      <c r="H345">
        <v>1373</v>
      </c>
      <c r="I345">
        <v>1373</v>
      </c>
      <c r="J345">
        <v>1373</v>
      </c>
      <c r="K345">
        <v>0</v>
      </c>
      <c r="L345" s="2">
        <v>0</v>
      </c>
      <c r="M345" s="2">
        <v>0</v>
      </c>
      <c r="N345" s="2">
        <v>0</v>
      </c>
      <c r="O345" s="2">
        <v>0</v>
      </c>
      <c r="P345" s="2">
        <v>0</v>
      </c>
      <c r="Q345" s="2">
        <v>0</v>
      </c>
      <c r="R345" s="2">
        <v>55</v>
      </c>
      <c r="S345" s="2">
        <v>0</v>
      </c>
      <c r="T345" s="2">
        <v>0</v>
      </c>
      <c r="U345" s="2">
        <v>55</v>
      </c>
      <c r="V345" t="s">
        <v>55</v>
      </c>
    </row>
    <row r="346" spans="1:22" ht="15.75" hidden="1" thickBot="1" x14ac:dyDescent="0.3">
      <c r="A346" t="s">
        <v>8324</v>
      </c>
      <c r="B346" s="12" t="s">
        <v>10342</v>
      </c>
      <c r="C346" t="s">
        <v>1</v>
      </c>
      <c r="D346" t="s">
        <v>10271</v>
      </c>
      <c r="E346" t="s">
        <v>10305</v>
      </c>
      <c r="F346" t="s">
        <v>10306</v>
      </c>
      <c r="G346">
        <v>1372</v>
      </c>
      <c r="H346">
        <v>1372</v>
      </c>
      <c r="I346">
        <v>1372</v>
      </c>
      <c r="J346">
        <v>1372</v>
      </c>
      <c r="K346">
        <v>0</v>
      </c>
      <c r="L346" s="2">
        <v>0</v>
      </c>
      <c r="M346" s="2">
        <v>0</v>
      </c>
      <c r="N346" s="2">
        <v>0</v>
      </c>
      <c r="O346" s="2">
        <v>0</v>
      </c>
      <c r="P346" s="2">
        <v>0</v>
      </c>
      <c r="Q346" s="2">
        <v>0</v>
      </c>
      <c r="R346" s="2">
        <v>50</v>
      </c>
      <c r="S346" s="2">
        <v>0</v>
      </c>
      <c r="T346" s="2">
        <v>0</v>
      </c>
      <c r="U346" s="2">
        <v>50</v>
      </c>
      <c r="V346" t="s">
        <v>55</v>
      </c>
    </row>
    <row r="347" spans="1:22" ht="15.75" hidden="1" thickBot="1" x14ac:dyDescent="0.3">
      <c r="A347" t="s">
        <v>8324</v>
      </c>
      <c r="B347" s="12" t="s">
        <v>10342</v>
      </c>
      <c r="C347" t="s">
        <v>1</v>
      </c>
      <c r="D347" t="s">
        <v>10271</v>
      </c>
      <c r="E347" t="s">
        <v>10305</v>
      </c>
      <c r="F347" t="s">
        <v>10306</v>
      </c>
      <c r="G347">
        <v>1371</v>
      </c>
      <c r="H347">
        <v>1371</v>
      </c>
      <c r="I347">
        <v>1371</v>
      </c>
      <c r="J347">
        <v>1371</v>
      </c>
      <c r="K347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t="s">
        <v>55</v>
      </c>
    </row>
    <row r="348" spans="1:22" ht="15.75" hidden="1" thickBot="1" x14ac:dyDescent="0.3">
      <c r="A348" t="s">
        <v>8324</v>
      </c>
      <c r="B348" s="12" t="s">
        <v>10342</v>
      </c>
      <c r="C348" t="s">
        <v>1</v>
      </c>
      <c r="D348" t="s">
        <v>10271</v>
      </c>
      <c r="E348" t="s">
        <v>10305</v>
      </c>
      <c r="F348" t="s">
        <v>10306</v>
      </c>
      <c r="G348">
        <v>1370</v>
      </c>
      <c r="H348">
        <v>1370</v>
      </c>
      <c r="I348">
        <v>1370</v>
      </c>
      <c r="J348">
        <v>1370</v>
      </c>
      <c r="K348">
        <v>0</v>
      </c>
      <c r="L348" s="2">
        <v>0</v>
      </c>
      <c r="M348" s="2">
        <v>0</v>
      </c>
      <c r="N348" s="2">
        <v>0</v>
      </c>
      <c r="O348" s="2">
        <v>0</v>
      </c>
      <c r="P348" s="2">
        <v>0</v>
      </c>
      <c r="Q348" s="2">
        <v>0</v>
      </c>
      <c r="R348" s="2">
        <v>25</v>
      </c>
      <c r="S348" s="2">
        <v>0</v>
      </c>
      <c r="T348" s="2">
        <v>0</v>
      </c>
      <c r="U348" s="2">
        <v>25</v>
      </c>
      <c r="V348" t="s">
        <v>55</v>
      </c>
    </row>
    <row r="349" spans="1:22" ht="15.75" hidden="1" thickBot="1" x14ac:dyDescent="0.3">
      <c r="A349" t="s">
        <v>8324</v>
      </c>
      <c r="B349" s="12" t="s">
        <v>10342</v>
      </c>
      <c r="C349" t="s">
        <v>1</v>
      </c>
      <c r="D349" t="s">
        <v>10271</v>
      </c>
      <c r="E349" t="s">
        <v>10305</v>
      </c>
      <c r="F349" t="s">
        <v>10306</v>
      </c>
      <c r="G349">
        <v>1369</v>
      </c>
      <c r="H349">
        <v>1369</v>
      </c>
      <c r="I349">
        <v>1369</v>
      </c>
      <c r="J349">
        <v>1369</v>
      </c>
      <c r="K349">
        <v>0</v>
      </c>
      <c r="L349" s="2">
        <v>0</v>
      </c>
      <c r="M349" s="2">
        <v>0</v>
      </c>
      <c r="N349" s="2">
        <v>0</v>
      </c>
      <c r="O349" s="2">
        <v>0</v>
      </c>
      <c r="P349" s="2">
        <v>0</v>
      </c>
      <c r="Q349" s="2">
        <v>0</v>
      </c>
      <c r="R349" s="2">
        <v>55</v>
      </c>
      <c r="S349" s="2">
        <v>0</v>
      </c>
      <c r="T349" s="2">
        <v>0</v>
      </c>
      <c r="U349" s="2">
        <v>55</v>
      </c>
      <c r="V349" t="s">
        <v>55</v>
      </c>
    </row>
    <row r="350" spans="1:22" ht="15.75" hidden="1" thickBot="1" x14ac:dyDescent="0.3">
      <c r="A350" t="s">
        <v>8324</v>
      </c>
      <c r="B350" s="12" t="s">
        <v>10342</v>
      </c>
      <c r="C350" t="s">
        <v>1</v>
      </c>
      <c r="D350" t="s">
        <v>10271</v>
      </c>
      <c r="E350" t="s">
        <v>10305</v>
      </c>
      <c r="F350" t="s">
        <v>10306</v>
      </c>
      <c r="G350">
        <v>1368</v>
      </c>
      <c r="H350">
        <v>1368</v>
      </c>
      <c r="I350">
        <v>1368</v>
      </c>
      <c r="J350">
        <v>1368</v>
      </c>
      <c r="K350">
        <v>0</v>
      </c>
      <c r="L350" s="2">
        <v>0</v>
      </c>
      <c r="M350" s="2">
        <v>0</v>
      </c>
      <c r="N350" s="2">
        <v>0</v>
      </c>
      <c r="O350" s="2">
        <v>0</v>
      </c>
      <c r="P350" s="2">
        <v>0</v>
      </c>
      <c r="Q350" s="2">
        <v>0</v>
      </c>
      <c r="R350" s="2">
        <v>25</v>
      </c>
      <c r="S350" s="2">
        <v>0</v>
      </c>
      <c r="T350" s="2">
        <v>0</v>
      </c>
      <c r="U350" s="2">
        <v>25</v>
      </c>
      <c r="V350" t="s">
        <v>55</v>
      </c>
    </row>
    <row r="351" spans="1:22" ht="15.75" hidden="1" thickBot="1" x14ac:dyDescent="0.3">
      <c r="A351" t="s">
        <v>8324</v>
      </c>
      <c r="B351" s="12" t="s">
        <v>10342</v>
      </c>
      <c r="C351" t="s">
        <v>1</v>
      </c>
      <c r="D351" t="s">
        <v>10271</v>
      </c>
      <c r="E351" t="s">
        <v>10305</v>
      </c>
      <c r="F351" t="s">
        <v>10306</v>
      </c>
      <c r="G351">
        <v>1367</v>
      </c>
      <c r="H351">
        <v>1367</v>
      </c>
      <c r="I351">
        <v>1367</v>
      </c>
      <c r="J351">
        <v>1367</v>
      </c>
      <c r="K351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t="s">
        <v>55</v>
      </c>
    </row>
    <row r="352" spans="1:22" ht="15.75" hidden="1" thickBot="1" x14ac:dyDescent="0.3">
      <c r="A352" t="s">
        <v>8324</v>
      </c>
      <c r="B352" s="12" t="s">
        <v>10342</v>
      </c>
      <c r="C352" t="s">
        <v>1</v>
      </c>
      <c r="D352" t="s">
        <v>10271</v>
      </c>
      <c r="E352" t="s">
        <v>10305</v>
      </c>
      <c r="F352" t="s">
        <v>10306</v>
      </c>
      <c r="G352">
        <v>1365</v>
      </c>
      <c r="H352">
        <v>1365</v>
      </c>
      <c r="I352">
        <v>1365</v>
      </c>
      <c r="J352">
        <v>1365</v>
      </c>
      <c r="K35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35</v>
      </c>
      <c r="S352" s="2">
        <v>0</v>
      </c>
      <c r="T352" s="2">
        <v>0</v>
      </c>
      <c r="U352" s="2">
        <v>35</v>
      </c>
      <c r="V352" t="s">
        <v>55</v>
      </c>
    </row>
    <row r="353" spans="1:22" ht="15.75" hidden="1" thickBot="1" x14ac:dyDescent="0.3">
      <c r="A353" t="s">
        <v>8324</v>
      </c>
      <c r="B353" s="12" t="s">
        <v>10342</v>
      </c>
      <c r="C353" t="s">
        <v>1</v>
      </c>
      <c r="D353" t="s">
        <v>10271</v>
      </c>
      <c r="E353" t="s">
        <v>10305</v>
      </c>
      <c r="F353" t="s">
        <v>10306</v>
      </c>
      <c r="G353">
        <v>1364</v>
      </c>
      <c r="H353">
        <v>1364</v>
      </c>
      <c r="I353">
        <v>1364</v>
      </c>
      <c r="J353">
        <v>1364</v>
      </c>
      <c r="K353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50</v>
      </c>
      <c r="S353" s="2">
        <v>0</v>
      </c>
      <c r="T353" s="2">
        <v>0</v>
      </c>
      <c r="U353" s="2">
        <v>50</v>
      </c>
      <c r="V353" t="s">
        <v>55</v>
      </c>
    </row>
    <row r="354" spans="1:22" ht="15.75" hidden="1" thickBot="1" x14ac:dyDescent="0.3">
      <c r="A354" t="s">
        <v>8324</v>
      </c>
      <c r="B354" s="12" t="s">
        <v>10342</v>
      </c>
      <c r="C354" t="s">
        <v>1</v>
      </c>
      <c r="D354" t="s">
        <v>10271</v>
      </c>
      <c r="E354" t="s">
        <v>10305</v>
      </c>
      <c r="F354" t="s">
        <v>10306</v>
      </c>
      <c r="G354">
        <v>1362</v>
      </c>
      <c r="H354">
        <v>1362</v>
      </c>
      <c r="I354">
        <v>1362</v>
      </c>
      <c r="J354">
        <v>1362</v>
      </c>
      <c r="K354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25</v>
      </c>
      <c r="S354" s="2">
        <v>0</v>
      </c>
      <c r="T354" s="2">
        <v>0</v>
      </c>
      <c r="U354" s="2">
        <v>25</v>
      </c>
      <c r="V354" t="s">
        <v>55</v>
      </c>
    </row>
    <row r="355" spans="1:22" ht="15.75" hidden="1" thickBot="1" x14ac:dyDescent="0.3">
      <c r="A355" t="s">
        <v>8324</v>
      </c>
      <c r="B355" s="12" t="s">
        <v>10342</v>
      </c>
      <c r="C355" t="s">
        <v>1</v>
      </c>
      <c r="D355" t="s">
        <v>10271</v>
      </c>
      <c r="E355" t="s">
        <v>10305</v>
      </c>
      <c r="F355" t="s">
        <v>10306</v>
      </c>
      <c r="G355">
        <v>1361</v>
      </c>
      <c r="H355">
        <v>1361</v>
      </c>
      <c r="I355">
        <v>1361</v>
      </c>
      <c r="J355">
        <v>1361</v>
      </c>
      <c r="K355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50</v>
      </c>
      <c r="S355" s="2">
        <v>0</v>
      </c>
      <c r="T355" s="2">
        <v>0</v>
      </c>
      <c r="U355" s="2">
        <v>50</v>
      </c>
      <c r="V355" t="s">
        <v>55</v>
      </c>
    </row>
    <row r="356" spans="1:22" ht="15.75" hidden="1" thickBot="1" x14ac:dyDescent="0.3">
      <c r="A356" t="s">
        <v>8324</v>
      </c>
      <c r="B356" s="12" t="s">
        <v>10342</v>
      </c>
      <c r="C356" t="s">
        <v>1</v>
      </c>
      <c r="D356" t="s">
        <v>10271</v>
      </c>
      <c r="E356" t="s">
        <v>10305</v>
      </c>
      <c r="F356" t="s">
        <v>10306</v>
      </c>
      <c r="G356">
        <v>1360</v>
      </c>
      <c r="H356">
        <v>1360</v>
      </c>
      <c r="I356">
        <v>1360</v>
      </c>
      <c r="J356">
        <v>1360</v>
      </c>
      <c r="K356">
        <v>0</v>
      </c>
      <c r="L356" s="2">
        <v>0</v>
      </c>
      <c r="M356" s="2">
        <v>0</v>
      </c>
      <c r="N356" s="2">
        <v>0</v>
      </c>
      <c r="O356" s="2">
        <v>0</v>
      </c>
      <c r="P356" s="2">
        <v>0</v>
      </c>
      <c r="Q356" s="2">
        <v>0</v>
      </c>
      <c r="R356" s="2">
        <v>25</v>
      </c>
      <c r="S356" s="2">
        <v>0</v>
      </c>
      <c r="T356" s="2">
        <v>0</v>
      </c>
      <c r="U356" s="2">
        <v>25</v>
      </c>
      <c r="V356" t="s">
        <v>55</v>
      </c>
    </row>
    <row r="357" spans="1:22" ht="15.75" hidden="1" thickBot="1" x14ac:dyDescent="0.3">
      <c r="A357" t="s">
        <v>8324</v>
      </c>
      <c r="B357" s="12" t="s">
        <v>10342</v>
      </c>
      <c r="C357" t="s">
        <v>1</v>
      </c>
      <c r="D357" t="s">
        <v>10271</v>
      </c>
      <c r="E357" t="s">
        <v>10305</v>
      </c>
      <c r="F357" t="s">
        <v>10306</v>
      </c>
      <c r="G357">
        <v>1358</v>
      </c>
      <c r="H357">
        <v>1358</v>
      </c>
      <c r="I357">
        <v>1358</v>
      </c>
      <c r="J357">
        <v>1358</v>
      </c>
      <c r="K357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v>0</v>
      </c>
      <c r="R357" s="2">
        <v>25</v>
      </c>
      <c r="S357" s="2">
        <v>0</v>
      </c>
      <c r="T357" s="2">
        <v>0</v>
      </c>
      <c r="U357" s="2">
        <v>25</v>
      </c>
      <c r="V357" t="s">
        <v>55</v>
      </c>
    </row>
    <row r="358" spans="1:22" ht="15.75" hidden="1" thickBot="1" x14ac:dyDescent="0.3">
      <c r="A358" t="s">
        <v>8324</v>
      </c>
      <c r="B358" s="12" t="s">
        <v>10342</v>
      </c>
      <c r="C358" t="s">
        <v>1</v>
      </c>
      <c r="D358" t="s">
        <v>10271</v>
      </c>
      <c r="E358" t="s">
        <v>10305</v>
      </c>
      <c r="F358" t="s">
        <v>10306</v>
      </c>
      <c r="G358">
        <v>1357</v>
      </c>
      <c r="H358">
        <v>1357</v>
      </c>
      <c r="I358">
        <v>1357</v>
      </c>
      <c r="J358">
        <v>1357</v>
      </c>
      <c r="K358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">
        <v>32</v>
      </c>
      <c r="S358" s="2">
        <v>0</v>
      </c>
      <c r="T358" s="2">
        <v>0</v>
      </c>
      <c r="U358" s="2">
        <v>32</v>
      </c>
      <c r="V358" t="s">
        <v>55</v>
      </c>
    </row>
    <row r="359" spans="1:22" ht="15.75" hidden="1" thickBot="1" x14ac:dyDescent="0.3">
      <c r="A359" t="s">
        <v>8324</v>
      </c>
      <c r="B359" s="12" t="s">
        <v>10342</v>
      </c>
      <c r="C359" t="s">
        <v>1</v>
      </c>
      <c r="D359" t="s">
        <v>10271</v>
      </c>
      <c r="E359" t="s">
        <v>10305</v>
      </c>
      <c r="F359" t="s">
        <v>10306</v>
      </c>
      <c r="G359">
        <v>1355</v>
      </c>
      <c r="H359">
        <v>1355</v>
      </c>
      <c r="I359">
        <v>1355</v>
      </c>
      <c r="J359">
        <v>1355</v>
      </c>
      <c r="K359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">
        <v>25</v>
      </c>
      <c r="S359" s="2">
        <v>0</v>
      </c>
      <c r="T359" s="2">
        <v>0</v>
      </c>
      <c r="U359" s="2">
        <v>25</v>
      </c>
      <c r="V359" t="s">
        <v>55</v>
      </c>
    </row>
    <row r="360" spans="1:22" ht="15.75" hidden="1" thickBot="1" x14ac:dyDescent="0.3">
      <c r="A360" t="s">
        <v>8324</v>
      </c>
      <c r="B360" s="12" t="s">
        <v>10342</v>
      </c>
      <c r="C360" t="s">
        <v>1</v>
      </c>
      <c r="D360" t="s">
        <v>10271</v>
      </c>
      <c r="E360" t="s">
        <v>10305</v>
      </c>
      <c r="F360" t="s">
        <v>10306</v>
      </c>
      <c r="G360">
        <v>1354</v>
      </c>
      <c r="H360">
        <v>1354</v>
      </c>
      <c r="I360">
        <v>1354</v>
      </c>
      <c r="J360">
        <v>1354</v>
      </c>
      <c r="K360">
        <v>0</v>
      </c>
      <c r="L360" s="2">
        <v>0</v>
      </c>
      <c r="M360" s="2">
        <v>0</v>
      </c>
      <c r="N360" s="2">
        <v>0</v>
      </c>
      <c r="O360" s="2">
        <v>0</v>
      </c>
      <c r="P360" s="2">
        <v>0</v>
      </c>
      <c r="Q360" s="2">
        <v>0</v>
      </c>
      <c r="R360" s="2">
        <v>25</v>
      </c>
      <c r="S360" s="2">
        <v>0</v>
      </c>
      <c r="T360" s="2">
        <v>0</v>
      </c>
      <c r="U360" s="2">
        <v>25</v>
      </c>
      <c r="V360" t="s">
        <v>55</v>
      </c>
    </row>
    <row r="361" spans="1:22" ht="15.75" hidden="1" thickBot="1" x14ac:dyDescent="0.3">
      <c r="A361" t="s">
        <v>8324</v>
      </c>
      <c r="B361" s="12" t="s">
        <v>10342</v>
      </c>
      <c r="C361" t="s">
        <v>1</v>
      </c>
      <c r="D361" t="s">
        <v>10271</v>
      </c>
      <c r="E361" t="s">
        <v>10305</v>
      </c>
      <c r="F361" t="s">
        <v>10306</v>
      </c>
      <c r="G361">
        <v>1344</v>
      </c>
      <c r="H361">
        <v>1344</v>
      </c>
      <c r="I361">
        <v>1344</v>
      </c>
      <c r="J361">
        <v>1344</v>
      </c>
      <c r="K361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">
        <v>65</v>
      </c>
      <c r="S361" s="2">
        <v>0</v>
      </c>
      <c r="T361" s="2">
        <v>0</v>
      </c>
      <c r="U361" s="2">
        <v>65</v>
      </c>
      <c r="V361" t="s">
        <v>55</v>
      </c>
    </row>
    <row r="362" spans="1:22" ht="15.75" hidden="1" thickBot="1" x14ac:dyDescent="0.3">
      <c r="A362" t="s">
        <v>8324</v>
      </c>
      <c r="B362" s="12" t="s">
        <v>10342</v>
      </c>
      <c r="C362" t="s">
        <v>1</v>
      </c>
      <c r="D362" t="s">
        <v>10271</v>
      </c>
      <c r="E362" t="s">
        <v>10305</v>
      </c>
      <c r="F362" t="s">
        <v>10306</v>
      </c>
      <c r="G362">
        <v>1342</v>
      </c>
      <c r="H362">
        <v>1342</v>
      </c>
      <c r="I362">
        <v>1342</v>
      </c>
      <c r="J362">
        <v>1342</v>
      </c>
      <c r="K362">
        <v>0</v>
      </c>
      <c r="L362" s="2">
        <v>0</v>
      </c>
      <c r="M362" s="2">
        <v>0</v>
      </c>
      <c r="N362" s="2">
        <v>0</v>
      </c>
      <c r="O362" s="2">
        <v>0</v>
      </c>
      <c r="P362" s="2">
        <v>0</v>
      </c>
      <c r="Q362" s="2">
        <v>0</v>
      </c>
      <c r="R362" s="2">
        <v>30</v>
      </c>
      <c r="S362" s="2">
        <v>0</v>
      </c>
      <c r="T362" s="2">
        <v>0</v>
      </c>
      <c r="U362" s="2">
        <v>30</v>
      </c>
      <c r="V362" t="s">
        <v>55</v>
      </c>
    </row>
    <row r="363" spans="1:22" ht="15.75" hidden="1" thickBot="1" x14ac:dyDescent="0.3">
      <c r="A363" t="s">
        <v>8324</v>
      </c>
      <c r="B363" s="12" t="s">
        <v>10342</v>
      </c>
      <c r="C363" t="s">
        <v>1</v>
      </c>
      <c r="D363" t="s">
        <v>10271</v>
      </c>
      <c r="E363" t="s">
        <v>10305</v>
      </c>
      <c r="F363" t="s">
        <v>10306</v>
      </c>
      <c r="G363">
        <v>1341</v>
      </c>
      <c r="H363">
        <v>1341</v>
      </c>
      <c r="I363">
        <v>1341</v>
      </c>
      <c r="J363">
        <v>1341</v>
      </c>
      <c r="K363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  <c r="Q363" s="2">
        <v>0</v>
      </c>
      <c r="R363" s="2">
        <v>62</v>
      </c>
      <c r="S363" s="2">
        <v>0</v>
      </c>
      <c r="T363" s="2">
        <v>0</v>
      </c>
      <c r="U363" s="2">
        <v>62</v>
      </c>
      <c r="V363" t="s">
        <v>55</v>
      </c>
    </row>
    <row r="364" spans="1:22" ht="15.75" hidden="1" thickBot="1" x14ac:dyDescent="0.3">
      <c r="A364" t="s">
        <v>8324</v>
      </c>
      <c r="B364" s="12" t="s">
        <v>10342</v>
      </c>
      <c r="C364" t="s">
        <v>1</v>
      </c>
      <c r="D364" t="s">
        <v>10271</v>
      </c>
      <c r="E364" t="s">
        <v>10305</v>
      </c>
      <c r="F364" t="s">
        <v>10306</v>
      </c>
      <c r="G364">
        <v>1338</v>
      </c>
      <c r="H364">
        <v>1338</v>
      </c>
      <c r="I364">
        <v>1338</v>
      </c>
      <c r="J364">
        <v>1338</v>
      </c>
      <c r="K364">
        <v>0</v>
      </c>
      <c r="L364" s="2">
        <v>0</v>
      </c>
      <c r="M364" s="2">
        <v>0</v>
      </c>
      <c r="N364" s="2">
        <v>0</v>
      </c>
      <c r="O364" s="2">
        <v>0</v>
      </c>
      <c r="P364" s="2">
        <v>0</v>
      </c>
      <c r="Q364" s="2">
        <v>0</v>
      </c>
      <c r="R364" s="2">
        <v>32</v>
      </c>
      <c r="S364" s="2">
        <v>0</v>
      </c>
      <c r="T364" s="2">
        <v>0</v>
      </c>
      <c r="U364" s="2">
        <v>32</v>
      </c>
      <c r="V364" t="s">
        <v>55</v>
      </c>
    </row>
    <row r="365" spans="1:22" ht="15.75" hidden="1" thickBot="1" x14ac:dyDescent="0.3">
      <c r="A365" t="s">
        <v>8324</v>
      </c>
      <c r="B365" s="12" t="s">
        <v>10342</v>
      </c>
      <c r="C365" t="s">
        <v>1</v>
      </c>
      <c r="D365" t="s">
        <v>10271</v>
      </c>
      <c r="E365" t="s">
        <v>10305</v>
      </c>
      <c r="F365" t="s">
        <v>10306</v>
      </c>
      <c r="G365">
        <v>1336</v>
      </c>
      <c r="H365">
        <v>1336</v>
      </c>
      <c r="I365">
        <v>1336</v>
      </c>
      <c r="J365">
        <v>1336</v>
      </c>
      <c r="K365">
        <v>0</v>
      </c>
      <c r="L365" s="2">
        <v>0</v>
      </c>
      <c r="M365" s="2">
        <v>0</v>
      </c>
      <c r="N365" s="2">
        <v>0</v>
      </c>
      <c r="O365" s="2">
        <v>0</v>
      </c>
      <c r="P365" s="2">
        <v>0</v>
      </c>
      <c r="Q365" s="2">
        <v>0</v>
      </c>
      <c r="R365" s="2">
        <v>50</v>
      </c>
      <c r="S365" s="2">
        <v>0</v>
      </c>
      <c r="T365" s="2">
        <v>0</v>
      </c>
      <c r="U365" s="2">
        <v>50</v>
      </c>
      <c r="V365" t="s">
        <v>55</v>
      </c>
    </row>
    <row r="366" spans="1:22" ht="15.75" hidden="1" thickBot="1" x14ac:dyDescent="0.3">
      <c r="A366" t="s">
        <v>8324</v>
      </c>
      <c r="B366" s="12" t="s">
        <v>10342</v>
      </c>
      <c r="C366" t="s">
        <v>1</v>
      </c>
      <c r="D366" t="s">
        <v>10271</v>
      </c>
      <c r="E366" t="s">
        <v>10305</v>
      </c>
      <c r="F366" t="s">
        <v>10306</v>
      </c>
      <c r="G366">
        <v>1335</v>
      </c>
      <c r="H366">
        <v>1335</v>
      </c>
      <c r="I366">
        <v>1335</v>
      </c>
      <c r="J366">
        <v>1335</v>
      </c>
      <c r="K366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25</v>
      </c>
      <c r="S366" s="2">
        <v>0</v>
      </c>
      <c r="T366" s="2">
        <v>0</v>
      </c>
      <c r="U366" s="2">
        <v>25</v>
      </c>
      <c r="V366" t="s">
        <v>55</v>
      </c>
    </row>
    <row r="367" spans="1:22" ht="15.75" hidden="1" thickBot="1" x14ac:dyDescent="0.3">
      <c r="A367" t="s">
        <v>8324</v>
      </c>
      <c r="B367" s="12" t="s">
        <v>10342</v>
      </c>
      <c r="C367" t="s">
        <v>1</v>
      </c>
      <c r="D367" t="s">
        <v>10271</v>
      </c>
      <c r="E367" t="s">
        <v>10305</v>
      </c>
      <c r="F367" t="s">
        <v>10306</v>
      </c>
      <c r="G367">
        <v>1331</v>
      </c>
      <c r="H367">
        <v>1331</v>
      </c>
      <c r="I367">
        <v>1331</v>
      </c>
      <c r="J367">
        <v>1331</v>
      </c>
      <c r="K367">
        <v>0</v>
      </c>
      <c r="L367" s="2">
        <v>0</v>
      </c>
      <c r="M367" s="2">
        <v>0</v>
      </c>
      <c r="N367" s="2">
        <v>0</v>
      </c>
      <c r="O367" s="2">
        <v>0</v>
      </c>
      <c r="P367" s="2">
        <v>0</v>
      </c>
      <c r="Q367" s="2">
        <v>0</v>
      </c>
      <c r="R367" s="2">
        <v>55</v>
      </c>
      <c r="S367" s="2">
        <v>0</v>
      </c>
      <c r="T367" s="2">
        <v>0</v>
      </c>
      <c r="U367" s="2">
        <v>55</v>
      </c>
      <c r="V367" t="s">
        <v>55</v>
      </c>
    </row>
    <row r="368" spans="1:22" ht="15.75" hidden="1" thickBot="1" x14ac:dyDescent="0.3">
      <c r="A368" t="s">
        <v>8324</v>
      </c>
      <c r="B368" s="12" t="s">
        <v>10342</v>
      </c>
      <c r="C368" t="s">
        <v>1</v>
      </c>
      <c r="D368" t="s">
        <v>10271</v>
      </c>
      <c r="E368" t="s">
        <v>10305</v>
      </c>
      <c r="F368" t="s">
        <v>10306</v>
      </c>
      <c r="G368">
        <v>1330</v>
      </c>
      <c r="H368">
        <v>1330</v>
      </c>
      <c r="I368">
        <v>1330</v>
      </c>
      <c r="J368">
        <v>1330</v>
      </c>
      <c r="K368">
        <v>0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">
        <v>25</v>
      </c>
      <c r="S368" s="2">
        <v>0</v>
      </c>
      <c r="T368" s="2">
        <v>0</v>
      </c>
      <c r="U368" s="2">
        <v>25</v>
      </c>
      <c r="V368" t="s">
        <v>55</v>
      </c>
    </row>
    <row r="369" spans="1:22" ht="15.75" hidden="1" thickBot="1" x14ac:dyDescent="0.3">
      <c r="A369" t="s">
        <v>8324</v>
      </c>
      <c r="B369" s="12" t="s">
        <v>10342</v>
      </c>
      <c r="C369" t="s">
        <v>1</v>
      </c>
      <c r="D369" t="s">
        <v>10271</v>
      </c>
      <c r="E369" t="s">
        <v>10305</v>
      </c>
      <c r="F369" t="s">
        <v>10306</v>
      </c>
      <c r="G369">
        <v>1328</v>
      </c>
      <c r="H369">
        <v>1328</v>
      </c>
      <c r="I369">
        <v>1328</v>
      </c>
      <c r="J369">
        <v>1328</v>
      </c>
      <c r="K369">
        <v>0</v>
      </c>
      <c r="L369" s="2">
        <v>0</v>
      </c>
      <c r="M369" s="2">
        <v>0</v>
      </c>
      <c r="N369" s="2">
        <v>0</v>
      </c>
      <c r="O369" s="2">
        <v>0</v>
      </c>
      <c r="P369" s="2">
        <v>0</v>
      </c>
      <c r="Q369" s="2">
        <v>0</v>
      </c>
      <c r="R369" s="2">
        <v>25</v>
      </c>
      <c r="S369" s="2">
        <v>0</v>
      </c>
      <c r="T369" s="2">
        <v>0</v>
      </c>
      <c r="U369" s="2">
        <v>25</v>
      </c>
      <c r="V369" t="s">
        <v>55</v>
      </c>
    </row>
    <row r="370" spans="1:22" ht="15.75" hidden="1" thickBot="1" x14ac:dyDescent="0.3">
      <c r="A370" t="s">
        <v>8324</v>
      </c>
      <c r="B370" s="12" t="s">
        <v>10342</v>
      </c>
      <c r="C370" t="s">
        <v>1</v>
      </c>
      <c r="D370" t="s">
        <v>10271</v>
      </c>
      <c r="E370" t="s">
        <v>10305</v>
      </c>
      <c r="F370" t="s">
        <v>10306</v>
      </c>
      <c r="G370">
        <v>1327</v>
      </c>
      <c r="H370">
        <v>1327</v>
      </c>
      <c r="I370">
        <v>1327</v>
      </c>
      <c r="J370">
        <v>1327</v>
      </c>
      <c r="K370">
        <v>0</v>
      </c>
      <c r="L370" s="2">
        <v>0</v>
      </c>
      <c r="M370" s="2">
        <v>0</v>
      </c>
      <c r="N370" s="2">
        <v>0</v>
      </c>
      <c r="O370" s="2">
        <v>0</v>
      </c>
      <c r="P370" s="2">
        <v>0</v>
      </c>
      <c r="Q370" s="2">
        <v>0</v>
      </c>
      <c r="R370" s="2">
        <v>25</v>
      </c>
      <c r="S370" s="2">
        <v>0</v>
      </c>
      <c r="T370" s="2">
        <v>0</v>
      </c>
      <c r="U370" s="2">
        <v>25</v>
      </c>
      <c r="V370" t="s">
        <v>55</v>
      </c>
    </row>
    <row r="371" spans="1:22" ht="15.75" hidden="1" thickBot="1" x14ac:dyDescent="0.3">
      <c r="A371" t="s">
        <v>8324</v>
      </c>
      <c r="B371" s="12" t="s">
        <v>10342</v>
      </c>
      <c r="C371" t="s">
        <v>1</v>
      </c>
      <c r="D371" t="s">
        <v>10271</v>
      </c>
      <c r="E371" t="s">
        <v>10305</v>
      </c>
      <c r="F371" t="s">
        <v>10306</v>
      </c>
      <c r="G371">
        <v>1326</v>
      </c>
      <c r="H371">
        <v>1326</v>
      </c>
      <c r="I371">
        <v>1326</v>
      </c>
      <c r="J371">
        <v>1326</v>
      </c>
      <c r="K371">
        <v>0</v>
      </c>
      <c r="L371" s="2">
        <v>0</v>
      </c>
      <c r="M371" s="2">
        <v>0</v>
      </c>
      <c r="N371" s="2">
        <v>0</v>
      </c>
      <c r="O371" s="2">
        <v>0</v>
      </c>
      <c r="P371" s="2">
        <v>0</v>
      </c>
      <c r="Q371" s="2">
        <v>0</v>
      </c>
      <c r="R371" s="2">
        <v>62</v>
      </c>
      <c r="S371" s="2">
        <v>0</v>
      </c>
      <c r="T371" s="2">
        <v>0</v>
      </c>
      <c r="U371" s="2">
        <v>62</v>
      </c>
      <c r="V371" t="s">
        <v>55</v>
      </c>
    </row>
    <row r="372" spans="1:22" ht="15.75" hidden="1" thickBot="1" x14ac:dyDescent="0.3">
      <c r="A372" t="s">
        <v>8324</v>
      </c>
      <c r="B372" s="12" t="s">
        <v>10342</v>
      </c>
      <c r="C372" t="s">
        <v>1</v>
      </c>
      <c r="D372" t="s">
        <v>10271</v>
      </c>
      <c r="E372" t="s">
        <v>10305</v>
      </c>
      <c r="F372" t="s">
        <v>10306</v>
      </c>
      <c r="G372">
        <v>1324</v>
      </c>
      <c r="H372">
        <v>1324</v>
      </c>
      <c r="I372">
        <v>1324</v>
      </c>
      <c r="J372">
        <v>1324</v>
      </c>
      <c r="K372">
        <v>0</v>
      </c>
      <c r="L372" s="2">
        <v>0</v>
      </c>
      <c r="M372" s="2">
        <v>0</v>
      </c>
      <c r="N372" s="2">
        <v>0</v>
      </c>
      <c r="O372" s="2">
        <v>0</v>
      </c>
      <c r="P372" s="2">
        <v>0</v>
      </c>
      <c r="Q372" s="2">
        <v>0</v>
      </c>
      <c r="R372" s="2">
        <v>32</v>
      </c>
      <c r="S372" s="2">
        <v>0</v>
      </c>
      <c r="T372" s="2">
        <v>0</v>
      </c>
      <c r="U372" s="2">
        <v>32</v>
      </c>
      <c r="V372" t="s">
        <v>55</v>
      </c>
    </row>
    <row r="373" spans="1:22" ht="15.75" hidden="1" thickBot="1" x14ac:dyDescent="0.3">
      <c r="A373" t="s">
        <v>8324</v>
      </c>
      <c r="B373" s="12" t="s">
        <v>10342</v>
      </c>
      <c r="C373" t="s">
        <v>1</v>
      </c>
      <c r="D373" t="s">
        <v>10271</v>
      </c>
      <c r="E373" t="s">
        <v>10305</v>
      </c>
      <c r="F373" t="s">
        <v>10306</v>
      </c>
      <c r="G373">
        <v>1323</v>
      </c>
      <c r="H373">
        <v>1323</v>
      </c>
      <c r="I373">
        <v>1323</v>
      </c>
      <c r="J373">
        <v>1323</v>
      </c>
      <c r="K373">
        <v>0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2">
        <v>45</v>
      </c>
      <c r="S373" s="2">
        <v>0</v>
      </c>
      <c r="T373" s="2">
        <v>0</v>
      </c>
      <c r="U373" s="2">
        <v>45</v>
      </c>
      <c r="V373" t="s">
        <v>55</v>
      </c>
    </row>
    <row r="374" spans="1:22" ht="15.75" hidden="1" thickBot="1" x14ac:dyDescent="0.3">
      <c r="A374" t="s">
        <v>8324</v>
      </c>
      <c r="B374" s="12" t="s">
        <v>10342</v>
      </c>
      <c r="C374" t="s">
        <v>1</v>
      </c>
      <c r="D374" t="s">
        <v>10271</v>
      </c>
      <c r="E374" t="s">
        <v>10305</v>
      </c>
      <c r="F374" t="s">
        <v>10306</v>
      </c>
      <c r="G374">
        <v>1321</v>
      </c>
      <c r="H374">
        <v>1321</v>
      </c>
      <c r="I374">
        <v>1321</v>
      </c>
      <c r="J374">
        <v>1321</v>
      </c>
      <c r="K374">
        <v>0</v>
      </c>
      <c r="L374" s="2">
        <v>0</v>
      </c>
      <c r="M374" s="2">
        <v>0</v>
      </c>
      <c r="N374" s="2">
        <v>0</v>
      </c>
      <c r="O374" s="2">
        <v>0</v>
      </c>
      <c r="P374" s="2">
        <v>0</v>
      </c>
      <c r="Q374" s="2">
        <v>0</v>
      </c>
      <c r="R374" s="2">
        <v>55</v>
      </c>
      <c r="S374" s="2">
        <v>0</v>
      </c>
      <c r="T374" s="2">
        <v>0</v>
      </c>
      <c r="U374" s="2">
        <v>55</v>
      </c>
      <c r="V374" t="s">
        <v>55</v>
      </c>
    </row>
    <row r="375" spans="1:22" ht="15.75" hidden="1" thickBot="1" x14ac:dyDescent="0.3">
      <c r="A375" t="s">
        <v>8324</v>
      </c>
      <c r="B375" s="12" t="s">
        <v>10342</v>
      </c>
      <c r="C375" t="s">
        <v>1</v>
      </c>
      <c r="D375" t="s">
        <v>10271</v>
      </c>
      <c r="E375" t="s">
        <v>10305</v>
      </c>
      <c r="F375" t="s">
        <v>10306</v>
      </c>
      <c r="G375">
        <v>1320</v>
      </c>
      <c r="H375">
        <v>1320</v>
      </c>
      <c r="I375">
        <v>1320</v>
      </c>
      <c r="J375">
        <v>1320</v>
      </c>
      <c r="K375">
        <v>0</v>
      </c>
      <c r="L375" s="2">
        <v>0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">
        <v>25</v>
      </c>
      <c r="S375" s="2">
        <v>0</v>
      </c>
      <c r="T375" s="2">
        <v>0</v>
      </c>
      <c r="U375" s="2">
        <v>25</v>
      </c>
      <c r="V375" t="s">
        <v>55</v>
      </c>
    </row>
    <row r="376" spans="1:22" ht="15.75" hidden="1" thickBot="1" x14ac:dyDescent="0.3">
      <c r="A376" t="s">
        <v>8324</v>
      </c>
      <c r="B376" s="12" t="s">
        <v>10342</v>
      </c>
      <c r="C376" t="s">
        <v>1</v>
      </c>
      <c r="D376" t="s">
        <v>10271</v>
      </c>
      <c r="E376" t="s">
        <v>10305</v>
      </c>
      <c r="F376" t="s">
        <v>10306</v>
      </c>
      <c r="G376">
        <v>1319</v>
      </c>
      <c r="H376">
        <v>1319</v>
      </c>
      <c r="I376">
        <v>1319</v>
      </c>
      <c r="J376">
        <v>1319</v>
      </c>
      <c r="K376">
        <v>0</v>
      </c>
      <c r="L376" s="2">
        <v>0</v>
      </c>
      <c r="M376" s="2">
        <v>0</v>
      </c>
      <c r="N376" s="2">
        <v>0</v>
      </c>
      <c r="O376" s="2">
        <v>0</v>
      </c>
      <c r="P376" s="2">
        <v>0</v>
      </c>
      <c r="Q376" s="2">
        <v>0</v>
      </c>
      <c r="R376" s="2">
        <v>25</v>
      </c>
      <c r="S376" s="2">
        <v>0</v>
      </c>
      <c r="T376" s="2">
        <v>0</v>
      </c>
      <c r="U376" s="2">
        <v>25</v>
      </c>
      <c r="V376" t="s">
        <v>55</v>
      </c>
    </row>
    <row r="377" spans="1:22" ht="15.75" hidden="1" thickBot="1" x14ac:dyDescent="0.3">
      <c r="A377" t="s">
        <v>8323</v>
      </c>
      <c r="B377" s="12" t="s">
        <v>10341</v>
      </c>
      <c r="C377" t="s">
        <v>1</v>
      </c>
      <c r="D377" t="s">
        <v>10271</v>
      </c>
      <c r="E377" t="s">
        <v>10305</v>
      </c>
      <c r="F377" t="s">
        <v>10306</v>
      </c>
      <c r="G377">
        <v>1359</v>
      </c>
      <c r="H377">
        <v>1359</v>
      </c>
      <c r="I377">
        <v>1359</v>
      </c>
      <c r="J377">
        <v>1359</v>
      </c>
      <c r="K377">
        <v>0</v>
      </c>
      <c r="L377" s="2">
        <v>0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t="s">
        <v>55</v>
      </c>
    </row>
    <row r="378" spans="1:22" ht="15.75" hidden="1" thickBot="1" x14ac:dyDescent="0.3">
      <c r="A378" t="s">
        <v>8323</v>
      </c>
      <c r="B378" s="12" t="s">
        <v>10341</v>
      </c>
      <c r="C378" t="s">
        <v>1</v>
      </c>
      <c r="D378" t="s">
        <v>10271</v>
      </c>
      <c r="E378" t="s">
        <v>10305</v>
      </c>
      <c r="F378" t="s">
        <v>10306</v>
      </c>
      <c r="G378">
        <v>1356</v>
      </c>
      <c r="H378">
        <v>1356</v>
      </c>
      <c r="I378">
        <v>1356</v>
      </c>
      <c r="J378">
        <v>1356</v>
      </c>
      <c r="K378">
        <v>0</v>
      </c>
      <c r="L378" s="2">
        <v>0</v>
      </c>
      <c r="M378" s="2">
        <v>0</v>
      </c>
      <c r="N378" s="2">
        <v>0</v>
      </c>
      <c r="O378" s="2">
        <v>0</v>
      </c>
      <c r="P378" s="2">
        <v>0</v>
      </c>
      <c r="Q378" s="2">
        <v>0</v>
      </c>
      <c r="R378" s="2">
        <v>25</v>
      </c>
      <c r="S378" s="2">
        <v>0</v>
      </c>
      <c r="T378" s="2">
        <v>0</v>
      </c>
      <c r="U378" s="2">
        <v>25</v>
      </c>
      <c r="V378" t="s">
        <v>55</v>
      </c>
    </row>
    <row r="379" spans="1:22" ht="15.75" hidden="1" thickBot="1" x14ac:dyDescent="0.3">
      <c r="A379" t="s">
        <v>8323</v>
      </c>
      <c r="B379" s="12" t="s">
        <v>10341</v>
      </c>
      <c r="C379" t="s">
        <v>1</v>
      </c>
      <c r="D379" t="s">
        <v>10271</v>
      </c>
      <c r="E379" t="s">
        <v>10305</v>
      </c>
      <c r="F379" t="s">
        <v>10306</v>
      </c>
      <c r="G379">
        <v>1353</v>
      </c>
      <c r="H379">
        <v>1353</v>
      </c>
      <c r="I379">
        <v>1353</v>
      </c>
      <c r="J379">
        <v>1353</v>
      </c>
      <c r="K379">
        <v>0</v>
      </c>
      <c r="L379" s="2">
        <v>0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55</v>
      </c>
      <c r="S379" s="2">
        <v>0</v>
      </c>
      <c r="T379" s="2">
        <v>0</v>
      </c>
      <c r="U379" s="2">
        <v>55</v>
      </c>
      <c r="V379" t="s">
        <v>55</v>
      </c>
    </row>
    <row r="380" spans="1:22" ht="15.75" hidden="1" thickBot="1" x14ac:dyDescent="0.3">
      <c r="A380" t="s">
        <v>8323</v>
      </c>
      <c r="B380" s="12" t="s">
        <v>10341</v>
      </c>
      <c r="C380" t="s">
        <v>1</v>
      </c>
      <c r="D380" t="s">
        <v>10271</v>
      </c>
      <c r="E380" t="s">
        <v>10305</v>
      </c>
      <c r="F380" t="s">
        <v>10306</v>
      </c>
      <c r="G380">
        <v>1352</v>
      </c>
      <c r="H380">
        <v>1352</v>
      </c>
      <c r="I380">
        <v>1352</v>
      </c>
      <c r="J380">
        <v>1352</v>
      </c>
      <c r="K380">
        <v>0</v>
      </c>
      <c r="L380" s="2">
        <v>0</v>
      </c>
      <c r="M380" s="2">
        <v>0</v>
      </c>
      <c r="N380" s="2">
        <v>0</v>
      </c>
      <c r="O380" s="2">
        <v>0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0</v>
      </c>
      <c r="V380" t="s">
        <v>55</v>
      </c>
    </row>
    <row r="381" spans="1:22" ht="15.75" hidden="1" thickBot="1" x14ac:dyDescent="0.3">
      <c r="A381" t="s">
        <v>8323</v>
      </c>
      <c r="B381" s="12" t="s">
        <v>10341</v>
      </c>
      <c r="C381" t="s">
        <v>1</v>
      </c>
      <c r="D381" t="s">
        <v>10271</v>
      </c>
      <c r="E381" t="s">
        <v>10305</v>
      </c>
      <c r="F381" t="s">
        <v>10306</v>
      </c>
      <c r="G381">
        <v>1351</v>
      </c>
      <c r="H381">
        <v>1351</v>
      </c>
      <c r="I381">
        <v>1351</v>
      </c>
      <c r="J381">
        <v>1351</v>
      </c>
      <c r="K381">
        <v>0</v>
      </c>
      <c r="L381" s="2">
        <v>0</v>
      </c>
      <c r="M381" s="2">
        <v>0</v>
      </c>
      <c r="N381" s="2">
        <v>0</v>
      </c>
      <c r="O381" s="2">
        <v>0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0</v>
      </c>
      <c r="V381" t="s">
        <v>55</v>
      </c>
    </row>
    <row r="382" spans="1:22" ht="15.75" hidden="1" thickBot="1" x14ac:dyDescent="0.3">
      <c r="A382" t="s">
        <v>8323</v>
      </c>
      <c r="B382" s="12" t="s">
        <v>10340</v>
      </c>
      <c r="C382" t="s">
        <v>1</v>
      </c>
      <c r="D382" t="s">
        <v>10271</v>
      </c>
      <c r="E382" t="s">
        <v>10305</v>
      </c>
      <c r="F382" t="s">
        <v>10306</v>
      </c>
      <c r="G382">
        <v>1350</v>
      </c>
      <c r="H382">
        <v>1350</v>
      </c>
      <c r="I382">
        <v>1350</v>
      </c>
      <c r="J382">
        <v>1350</v>
      </c>
      <c r="K38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">
        <v>50</v>
      </c>
      <c r="S382" s="2">
        <v>0</v>
      </c>
      <c r="T382" s="2">
        <v>0</v>
      </c>
      <c r="U382" s="2">
        <v>50</v>
      </c>
      <c r="V382" t="s">
        <v>55</v>
      </c>
    </row>
    <row r="383" spans="1:22" ht="15.75" hidden="1" thickBot="1" x14ac:dyDescent="0.3">
      <c r="A383" t="s">
        <v>8323</v>
      </c>
      <c r="B383" s="12" t="s">
        <v>10340</v>
      </c>
      <c r="C383" t="s">
        <v>1</v>
      </c>
      <c r="D383" t="s">
        <v>10271</v>
      </c>
      <c r="E383" t="s">
        <v>10305</v>
      </c>
      <c r="F383" t="s">
        <v>10306</v>
      </c>
      <c r="G383">
        <v>1349</v>
      </c>
      <c r="H383">
        <v>1349</v>
      </c>
      <c r="I383">
        <v>1349</v>
      </c>
      <c r="J383">
        <v>1349</v>
      </c>
      <c r="K383">
        <v>0</v>
      </c>
      <c r="L383" s="2">
        <v>0</v>
      </c>
      <c r="M383" s="2">
        <v>0</v>
      </c>
      <c r="N383" s="2">
        <v>0</v>
      </c>
      <c r="O383" s="2">
        <v>0</v>
      </c>
      <c r="P383" s="2">
        <v>0</v>
      </c>
      <c r="Q383" s="2">
        <v>0</v>
      </c>
      <c r="R383" s="2">
        <v>57</v>
      </c>
      <c r="S383" s="2">
        <v>0</v>
      </c>
      <c r="T383" s="2">
        <v>0</v>
      </c>
      <c r="U383" s="2">
        <v>57</v>
      </c>
      <c r="V383" t="s">
        <v>55</v>
      </c>
    </row>
    <row r="384" spans="1:22" ht="15.75" hidden="1" thickBot="1" x14ac:dyDescent="0.3">
      <c r="A384" t="s">
        <v>8323</v>
      </c>
      <c r="B384" s="12" t="s">
        <v>10340</v>
      </c>
      <c r="C384" t="s">
        <v>1</v>
      </c>
      <c r="D384" t="s">
        <v>10271</v>
      </c>
      <c r="E384" t="s">
        <v>10305</v>
      </c>
      <c r="F384" t="s">
        <v>10306</v>
      </c>
      <c r="G384">
        <v>1348</v>
      </c>
      <c r="H384">
        <v>1348</v>
      </c>
      <c r="I384">
        <v>1348</v>
      </c>
      <c r="J384">
        <v>1348</v>
      </c>
      <c r="K384">
        <v>0</v>
      </c>
      <c r="L384" s="2">
        <v>0</v>
      </c>
      <c r="M384" s="2">
        <v>0</v>
      </c>
      <c r="N384" s="2">
        <v>0</v>
      </c>
      <c r="O384" s="2">
        <v>0</v>
      </c>
      <c r="P384" s="2">
        <v>0</v>
      </c>
      <c r="Q384" s="2">
        <v>0</v>
      </c>
      <c r="R384" s="2">
        <v>25</v>
      </c>
      <c r="S384" s="2">
        <v>0</v>
      </c>
      <c r="T384" s="2">
        <v>0</v>
      </c>
      <c r="U384" s="2">
        <v>25</v>
      </c>
      <c r="V384" t="s">
        <v>55</v>
      </c>
    </row>
    <row r="385" spans="1:22" ht="15.75" hidden="1" thickBot="1" x14ac:dyDescent="0.3">
      <c r="A385" t="s">
        <v>8323</v>
      </c>
      <c r="B385" s="12" t="s">
        <v>10340</v>
      </c>
      <c r="C385" t="s">
        <v>1</v>
      </c>
      <c r="D385" t="s">
        <v>10271</v>
      </c>
      <c r="E385" t="s">
        <v>10305</v>
      </c>
      <c r="F385" t="s">
        <v>10306</v>
      </c>
      <c r="G385">
        <v>1347</v>
      </c>
      <c r="H385">
        <v>1347</v>
      </c>
      <c r="I385">
        <v>1347</v>
      </c>
      <c r="J385">
        <v>1347</v>
      </c>
      <c r="K385">
        <v>0</v>
      </c>
      <c r="L385" s="2">
        <v>0</v>
      </c>
      <c r="M385" s="2">
        <v>0</v>
      </c>
      <c r="N385" s="2">
        <v>0</v>
      </c>
      <c r="O385" s="2">
        <v>0</v>
      </c>
      <c r="P385" s="2">
        <v>0</v>
      </c>
      <c r="Q385" s="2">
        <v>0</v>
      </c>
      <c r="R385" s="2">
        <v>50</v>
      </c>
      <c r="S385" s="2">
        <v>0</v>
      </c>
      <c r="T385" s="2">
        <v>0</v>
      </c>
      <c r="U385" s="2">
        <v>50</v>
      </c>
      <c r="V385" t="s">
        <v>55</v>
      </c>
    </row>
    <row r="386" spans="1:22" ht="15.75" hidden="1" thickBot="1" x14ac:dyDescent="0.3">
      <c r="A386" t="s">
        <v>8323</v>
      </c>
      <c r="B386" s="12" t="s">
        <v>10340</v>
      </c>
      <c r="C386" t="s">
        <v>1</v>
      </c>
      <c r="D386" t="s">
        <v>10271</v>
      </c>
      <c r="E386" t="s">
        <v>10305</v>
      </c>
      <c r="F386" t="s">
        <v>10306</v>
      </c>
      <c r="G386">
        <v>1346</v>
      </c>
      <c r="H386">
        <v>1346</v>
      </c>
      <c r="I386">
        <v>1346</v>
      </c>
      <c r="J386">
        <v>1346</v>
      </c>
      <c r="K386">
        <v>0</v>
      </c>
      <c r="L386" s="2">
        <v>0</v>
      </c>
      <c r="M386" s="2">
        <v>0</v>
      </c>
      <c r="N386" s="2">
        <v>0</v>
      </c>
      <c r="O386" s="2">
        <v>0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t="s">
        <v>55</v>
      </c>
    </row>
    <row r="387" spans="1:22" ht="15.75" hidden="1" thickBot="1" x14ac:dyDescent="0.3">
      <c r="A387" t="s">
        <v>8323</v>
      </c>
      <c r="B387" s="12" t="s">
        <v>10339</v>
      </c>
      <c r="C387" t="s">
        <v>1</v>
      </c>
      <c r="D387" t="s">
        <v>10271</v>
      </c>
      <c r="E387" t="s">
        <v>10305</v>
      </c>
      <c r="F387" t="s">
        <v>10306</v>
      </c>
      <c r="G387">
        <v>1345</v>
      </c>
      <c r="H387">
        <v>1345</v>
      </c>
      <c r="I387">
        <v>1345</v>
      </c>
      <c r="J387">
        <v>1345</v>
      </c>
      <c r="K387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t="s">
        <v>55</v>
      </c>
    </row>
    <row r="388" spans="1:22" ht="15.75" hidden="1" thickBot="1" x14ac:dyDescent="0.3">
      <c r="A388" t="s">
        <v>8323</v>
      </c>
      <c r="B388" s="12" t="s">
        <v>10339</v>
      </c>
      <c r="C388" t="s">
        <v>1</v>
      </c>
      <c r="D388" t="s">
        <v>10271</v>
      </c>
      <c r="E388" t="s">
        <v>10305</v>
      </c>
      <c r="F388" t="s">
        <v>10306</v>
      </c>
      <c r="G388">
        <v>1343</v>
      </c>
      <c r="H388">
        <v>1343</v>
      </c>
      <c r="I388">
        <v>1343</v>
      </c>
      <c r="J388">
        <v>1343</v>
      </c>
      <c r="K388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0</v>
      </c>
      <c r="V388" t="s">
        <v>55</v>
      </c>
    </row>
    <row r="389" spans="1:22" ht="15.75" hidden="1" thickBot="1" x14ac:dyDescent="0.3">
      <c r="A389" t="s">
        <v>8323</v>
      </c>
      <c r="B389" s="12" t="s">
        <v>10339</v>
      </c>
      <c r="C389" t="s">
        <v>1</v>
      </c>
      <c r="D389" t="s">
        <v>10271</v>
      </c>
      <c r="E389" t="s">
        <v>10305</v>
      </c>
      <c r="F389" t="s">
        <v>10306</v>
      </c>
      <c r="G389">
        <v>1340</v>
      </c>
      <c r="H389">
        <v>1340</v>
      </c>
      <c r="I389">
        <v>1340</v>
      </c>
      <c r="J389">
        <v>1340</v>
      </c>
      <c r="K389">
        <v>0</v>
      </c>
      <c r="L389" s="2">
        <v>0</v>
      </c>
      <c r="M389" s="2">
        <v>0</v>
      </c>
      <c r="N389" s="2">
        <v>0</v>
      </c>
      <c r="O389" s="2">
        <v>0</v>
      </c>
      <c r="P389" s="2">
        <v>0</v>
      </c>
      <c r="Q389" s="2">
        <v>0</v>
      </c>
      <c r="R389" s="2">
        <v>0</v>
      </c>
      <c r="S389" s="2">
        <v>0</v>
      </c>
      <c r="T389" s="2">
        <v>0</v>
      </c>
      <c r="U389" s="2">
        <v>0</v>
      </c>
      <c r="V389" t="s">
        <v>55</v>
      </c>
    </row>
    <row r="390" spans="1:22" ht="15.75" hidden="1" thickBot="1" x14ac:dyDescent="0.3">
      <c r="A390" t="s">
        <v>8323</v>
      </c>
      <c r="B390" s="12" t="s">
        <v>10339</v>
      </c>
      <c r="C390" t="s">
        <v>1</v>
      </c>
      <c r="D390" t="s">
        <v>10271</v>
      </c>
      <c r="E390" t="s">
        <v>10305</v>
      </c>
      <c r="F390" t="s">
        <v>10306</v>
      </c>
      <c r="G390">
        <v>1339</v>
      </c>
      <c r="H390">
        <v>1339</v>
      </c>
      <c r="I390">
        <v>1339</v>
      </c>
      <c r="J390">
        <v>1339</v>
      </c>
      <c r="K390">
        <v>0</v>
      </c>
      <c r="L390" s="2">
        <v>0</v>
      </c>
      <c r="M390" s="2">
        <v>0</v>
      </c>
      <c r="N390" s="2">
        <v>0</v>
      </c>
      <c r="O390" s="2">
        <v>0</v>
      </c>
      <c r="P390" s="2">
        <v>0</v>
      </c>
      <c r="Q390" s="2">
        <v>0</v>
      </c>
      <c r="R390" s="2">
        <v>0</v>
      </c>
      <c r="S390" s="2">
        <v>0</v>
      </c>
      <c r="T390" s="2">
        <v>0</v>
      </c>
      <c r="U390" s="2">
        <v>0</v>
      </c>
      <c r="V390" t="s">
        <v>55</v>
      </c>
    </row>
    <row r="391" spans="1:22" ht="15.75" hidden="1" thickBot="1" x14ac:dyDescent="0.3">
      <c r="A391" t="s">
        <v>8323</v>
      </c>
      <c r="B391" s="12" t="s">
        <v>10339</v>
      </c>
      <c r="C391" t="s">
        <v>1</v>
      </c>
      <c r="D391" t="s">
        <v>10271</v>
      </c>
      <c r="E391" t="s">
        <v>10305</v>
      </c>
      <c r="F391" t="s">
        <v>10306</v>
      </c>
      <c r="G391">
        <v>1337</v>
      </c>
      <c r="H391">
        <v>1337</v>
      </c>
      <c r="I391">
        <v>1337</v>
      </c>
      <c r="J391">
        <v>1337</v>
      </c>
      <c r="K391">
        <v>0</v>
      </c>
      <c r="L391" s="2">
        <v>0</v>
      </c>
      <c r="M391" s="2">
        <v>0</v>
      </c>
      <c r="N391" s="2">
        <v>0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t="s">
        <v>55</v>
      </c>
    </row>
    <row r="392" spans="1:22" ht="15.75" hidden="1" thickBot="1" x14ac:dyDescent="0.3">
      <c r="A392" t="s">
        <v>8323</v>
      </c>
      <c r="B392" s="12" t="s">
        <v>10339</v>
      </c>
      <c r="C392" t="s">
        <v>1</v>
      </c>
      <c r="D392" t="s">
        <v>10271</v>
      </c>
      <c r="E392" t="s">
        <v>10305</v>
      </c>
      <c r="F392" t="s">
        <v>10306</v>
      </c>
      <c r="G392">
        <v>1334</v>
      </c>
      <c r="H392">
        <v>1334</v>
      </c>
      <c r="I392">
        <v>1334</v>
      </c>
      <c r="J392">
        <v>1334</v>
      </c>
      <c r="K392">
        <v>0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0</v>
      </c>
      <c r="V392" t="s">
        <v>55</v>
      </c>
    </row>
    <row r="393" spans="1:22" ht="15.75" hidden="1" thickBot="1" x14ac:dyDescent="0.3">
      <c r="A393" t="s">
        <v>8323</v>
      </c>
      <c r="B393" s="12" t="s">
        <v>10339</v>
      </c>
      <c r="C393" t="s">
        <v>1</v>
      </c>
      <c r="D393" t="s">
        <v>10271</v>
      </c>
      <c r="E393" t="s">
        <v>10305</v>
      </c>
      <c r="F393" t="s">
        <v>10306</v>
      </c>
      <c r="G393">
        <v>1333</v>
      </c>
      <c r="H393">
        <v>1333</v>
      </c>
      <c r="I393">
        <v>1333</v>
      </c>
      <c r="J393">
        <v>1333</v>
      </c>
      <c r="K393">
        <v>0</v>
      </c>
      <c r="L393" s="2">
        <v>0</v>
      </c>
      <c r="M393" s="2">
        <v>0</v>
      </c>
      <c r="N393" s="2">
        <v>0</v>
      </c>
      <c r="O393" s="2">
        <v>0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0</v>
      </c>
      <c r="V393" t="s">
        <v>55</v>
      </c>
    </row>
    <row r="394" spans="1:22" ht="15.75" hidden="1" thickBot="1" x14ac:dyDescent="0.3">
      <c r="A394" t="s">
        <v>8323</v>
      </c>
      <c r="B394" s="12" t="s">
        <v>10339</v>
      </c>
      <c r="C394" t="s">
        <v>1</v>
      </c>
      <c r="D394" t="s">
        <v>10271</v>
      </c>
      <c r="E394" t="s">
        <v>10305</v>
      </c>
      <c r="F394" t="s">
        <v>10306</v>
      </c>
      <c r="G394">
        <v>1332</v>
      </c>
      <c r="H394">
        <v>1332</v>
      </c>
      <c r="I394">
        <v>1332</v>
      </c>
      <c r="J394">
        <v>1332</v>
      </c>
      <c r="K394">
        <v>0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0</v>
      </c>
      <c r="V394" t="s">
        <v>55</v>
      </c>
    </row>
    <row r="395" spans="1:22" ht="15.75" hidden="1" thickBot="1" x14ac:dyDescent="0.3">
      <c r="A395" t="s">
        <v>8323</v>
      </c>
      <c r="B395" s="12" t="s">
        <v>10339</v>
      </c>
      <c r="C395" t="s">
        <v>1</v>
      </c>
      <c r="D395" t="s">
        <v>10271</v>
      </c>
      <c r="E395" t="s">
        <v>10305</v>
      </c>
      <c r="F395" t="s">
        <v>10306</v>
      </c>
      <c r="G395">
        <v>1329</v>
      </c>
      <c r="H395">
        <v>1329</v>
      </c>
      <c r="I395">
        <v>1329</v>
      </c>
      <c r="J395">
        <v>1329</v>
      </c>
      <c r="K395">
        <v>0</v>
      </c>
      <c r="L395" s="2">
        <v>0</v>
      </c>
      <c r="M395" s="2">
        <v>0</v>
      </c>
      <c r="N395" s="2">
        <v>0</v>
      </c>
      <c r="O395" s="2">
        <v>0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0</v>
      </c>
      <c r="V395" t="s">
        <v>55</v>
      </c>
    </row>
    <row r="396" spans="1:22" ht="15.75" hidden="1" thickBot="1" x14ac:dyDescent="0.3">
      <c r="A396" t="s">
        <v>8323</v>
      </c>
      <c r="B396" s="12" t="s">
        <v>10339</v>
      </c>
      <c r="C396" t="s">
        <v>1</v>
      </c>
      <c r="D396" t="s">
        <v>10271</v>
      </c>
      <c r="E396" t="s">
        <v>10305</v>
      </c>
      <c r="F396" t="s">
        <v>10306</v>
      </c>
      <c r="G396">
        <v>1322</v>
      </c>
      <c r="H396">
        <v>1322</v>
      </c>
      <c r="I396">
        <v>1322</v>
      </c>
      <c r="J396">
        <v>1322</v>
      </c>
      <c r="K396">
        <v>0</v>
      </c>
      <c r="L396" s="2">
        <v>0</v>
      </c>
      <c r="M396" s="2">
        <v>0</v>
      </c>
      <c r="N396" s="2">
        <v>0</v>
      </c>
      <c r="O396" s="2">
        <v>0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t="s">
        <v>55</v>
      </c>
    </row>
    <row r="397" spans="1:22" ht="15.75" hidden="1" thickBot="1" x14ac:dyDescent="0.3">
      <c r="A397" t="s">
        <v>8323</v>
      </c>
      <c r="B397" s="12" t="s">
        <v>10338</v>
      </c>
      <c r="C397" t="s">
        <v>1</v>
      </c>
      <c r="D397" t="s">
        <v>10271</v>
      </c>
      <c r="E397" t="s">
        <v>10305</v>
      </c>
      <c r="F397" t="s">
        <v>10306</v>
      </c>
      <c r="G397">
        <v>1318</v>
      </c>
      <c r="H397">
        <v>1318</v>
      </c>
      <c r="I397">
        <v>1318</v>
      </c>
      <c r="J397">
        <v>1318</v>
      </c>
      <c r="K397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2">
        <v>95</v>
      </c>
      <c r="S397" s="2">
        <v>0</v>
      </c>
      <c r="T397" s="2">
        <v>0</v>
      </c>
      <c r="U397" s="2">
        <v>95</v>
      </c>
      <c r="V397" t="s">
        <v>55</v>
      </c>
    </row>
    <row r="398" spans="1:22" ht="15.75" hidden="1" thickBot="1" x14ac:dyDescent="0.3">
      <c r="A398" t="s">
        <v>8323</v>
      </c>
      <c r="B398" s="12" t="s">
        <v>10338</v>
      </c>
      <c r="C398" t="s">
        <v>1</v>
      </c>
      <c r="D398" t="s">
        <v>10271</v>
      </c>
      <c r="E398" t="s">
        <v>10305</v>
      </c>
      <c r="F398" t="s">
        <v>10306</v>
      </c>
      <c r="G398">
        <v>1317</v>
      </c>
      <c r="H398">
        <v>1317</v>
      </c>
      <c r="I398">
        <v>1317</v>
      </c>
      <c r="J398">
        <v>1317</v>
      </c>
      <c r="K398">
        <v>0</v>
      </c>
      <c r="L398" s="2">
        <v>0</v>
      </c>
      <c r="M398" s="2">
        <v>0</v>
      </c>
      <c r="N398" s="2">
        <v>0</v>
      </c>
      <c r="O398" s="2">
        <v>0</v>
      </c>
      <c r="P398" s="2">
        <v>0</v>
      </c>
      <c r="Q398" s="2">
        <v>0</v>
      </c>
      <c r="R398" s="2">
        <v>65</v>
      </c>
      <c r="S398" s="2">
        <v>0</v>
      </c>
      <c r="T398" s="2">
        <v>0</v>
      </c>
      <c r="U398" s="2">
        <v>65</v>
      </c>
      <c r="V398" t="s">
        <v>55</v>
      </c>
    </row>
    <row r="399" spans="1:22" ht="15.75" hidden="1" thickBot="1" x14ac:dyDescent="0.3">
      <c r="A399" t="s">
        <v>8323</v>
      </c>
      <c r="B399" s="12" t="s">
        <v>10338</v>
      </c>
      <c r="C399" t="s">
        <v>1</v>
      </c>
      <c r="D399" t="s">
        <v>10271</v>
      </c>
      <c r="E399" t="s">
        <v>10305</v>
      </c>
      <c r="F399" t="s">
        <v>10306</v>
      </c>
      <c r="G399">
        <v>1316</v>
      </c>
      <c r="H399">
        <v>1316</v>
      </c>
      <c r="I399">
        <v>1316</v>
      </c>
      <c r="J399">
        <v>1316</v>
      </c>
      <c r="K399">
        <v>0</v>
      </c>
      <c r="L399" s="2">
        <v>0</v>
      </c>
      <c r="M399" s="2">
        <v>0</v>
      </c>
      <c r="N399" s="2">
        <v>0</v>
      </c>
      <c r="O399" s="2">
        <v>0</v>
      </c>
      <c r="P399" s="2">
        <v>0</v>
      </c>
      <c r="Q399" s="2">
        <v>0</v>
      </c>
      <c r="R399" s="2">
        <v>25</v>
      </c>
      <c r="S399" s="2">
        <v>0</v>
      </c>
      <c r="T399" s="2">
        <v>0</v>
      </c>
      <c r="U399" s="2">
        <v>25</v>
      </c>
      <c r="V399" t="s">
        <v>55</v>
      </c>
    </row>
    <row r="400" spans="1:22" ht="15.75" hidden="1" thickBot="1" x14ac:dyDescent="0.3">
      <c r="A400" t="s">
        <v>8323</v>
      </c>
      <c r="B400" s="12" t="s">
        <v>10338</v>
      </c>
      <c r="C400" t="s">
        <v>1</v>
      </c>
      <c r="D400" t="s">
        <v>10271</v>
      </c>
      <c r="E400" t="s">
        <v>10305</v>
      </c>
      <c r="F400" t="s">
        <v>10306</v>
      </c>
      <c r="G400">
        <v>1315</v>
      </c>
      <c r="H400">
        <v>1315</v>
      </c>
      <c r="I400">
        <v>1315</v>
      </c>
      <c r="J400">
        <v>1315</v>
      </c>
      <c r="K400">
        <v>0</v>
      </c>
      <c r="L400" s="2">
        <v>0</v>
      </c>
      <c r="M400" s="2">
        <v>0</v>
      </c>
      <c r="N400" s="2">
        <v>0</v>
      </c>
      <c r="O400" s="2">
        <v>0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0</v>
      </c>
      <c r="V400" t="s">
        <v>55</v>
      </c>
    </row>
    <row r="401" spans="1:22" ht="15.75" hidden="1" thickBot="1" x14ac:dyDescent="0.3">
      <c r="A401" t="s">
        <v>8323</v>
      </c>
      <c r="B401" s="12" t="s">
        <v>10338</v>
      </c>
      <c r="C401" t="s">
        <v>1</v>
      </c>
      <c r="D401" t="s">
        <v>10271</v>
      </c>
      <c r="E401" t="s">
        <v>10305</v>
      </c>
      <c r="F401" t="s">
        <v>10306</v>
      </c>
      <c r="G401">
        <v>1314</v>
      </c>
      <c r="H401">
        <v>1314</v>
      </c>
      <c r="I401">
        <v>1314</v>
      </c>
      <c r="J401">
        <v>1314</v>
      </c>
      <c r="K401">
        <v>0</v>
      </c>
      <c r="L401" s="2">
        <v>0</v>
      </c>
      <c r="M401" s="2">
        <v>0</v>
      </c>
      <c r="N401" s="2">
        <v>0</v>
      </c>
      <c r="O401" s="2">
        <v>0</v>
      </c>
      <c r="P401" s="2">
        <v>0</v>
      </c>
      <c r="Q401" s="2">
        <v>0</v>
      </c>
      <c r="R401" s="2">
        <v>25</v>
      </c>
      <c r="S401" s="2">
        <v>0</v>
      </c>
      <c r="T401" s="2">
        <v>0</v>
      </c>
      <c r="U401" s="2">
        <v>25</v>
      </c>
      <c r="V401" t="s">
        <v>55</v>
      </c>
    </row>
    <row r="402" spans="1:22" ht="15.75" hidden="1" thickBot="1" x14ac:dyDescent="0.3">
      <c r="A402" t="s">
        <v>8323</v>
      </c>
      <c r="B402" s="12" t="s">
        <v>10338</v>
      </c>
      <c r="C402" t="s">
        <v>1</v>
      </c>
      <c r="D402" t="s">
        <v>10271</v>
      </c>
      <c r="E402" t="s">
        <v>10305</v>
      </c>
      <c r="F402" t="s">
        <v>10306</v>
      </c>
      <c r="G402">
        <v>1313</v>
      </c>
      <c r="H402">
        <v>1313</v>
      </c>
      <c r="I402">
        <v>1313</v>
      </c>
      <c r="J402">
        <v>1313</v>
      </c>
      <c r="K40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25</v>
      </c>
      <c r="S402" s="2">
        <v>0</v>
      </c>
      <c r="T402" s="2">
        <v>0</v>
      </c>
      <c r="U402" s="2">
        <v>25</v>
      </c>
      <c r="V402" t="s">
        <v>55</v>
      </c>
    </row>
    <row r="403" spans="1:22" ht="15.75" hidden="1" thickBot="1" x14ac:dyDescent="0.3">
      <c r="A403" t="s">
        <v>8323</v>
      </c>
      <c r="B403" s="12" t="s">
        <v>10338</v>
      </c>
      <c r="C403" t="s">
        <v>1</v>
      </c>
      <c r="D403" t="s">
        <v>10271</v>
      </c>
      <c r="E403" t="s">
        <v>10305</v>
      </c>
      <c r="F403" t="s">
        <v>10306</v>
      </c>
      <c r="G403">
        <v>1312</v>
      </c>
      <c r="H403">
        <v>1312</v>
      </c>
      <c r="I403">
        <v>1312</v>
      </c>
      <c r="J403">
        <v>1312</v>
      </c>
      <c r="K403">
        <v>0</v>
      </c>
      <c r="L403" s="2">
        <v>0</v>
      </c>
      <c r="M403" s="2">
        <v>0</v>
      </c>
      <c r="N403" s="2">
        <v>0</v>
      </c>
      <c r="O403" s="2">
        <v>0</v>
      </c>
      <c r="P403" s="2">
        <v>0</v>
      </c>
      <c r="Q403" s="2">
        <v>0</v>
      </c>
      <c r="R403" s="2">
        <v>82</v>
      </c>
      <c r="S403" s="2">
        <v>0</v>
      </c>
      <c r="T403" s="2">
        <v>0</v>
      </c>
      <c r="U403" s="2">
        <v>82</v>
      </c>
      <c r="V403" t="s">
        <v>55</v>
      </c>
    </row>
    <row r="404" spans="1:22" ht="15.75" hidden="1" thickBot="1" x14ac:dyDescent="0.3">
      <c r="A404" t="s">
        <v>8323</v>
      </c>
      <c r="B404" s="12" t="s">
        <v>10338</v>
      </c>
      <c r="C404" t="s">
        <v>1</v>
      </c>
      <c r="D404" t="s">
        <v>10271</v>
      </c>
      <c r="E404" t="s">
        <v>10305</v>
      </c>
      <c r="F404" t="s">
        <v>10306</v>
      </c>
      <c r="G404">
        <v>1311</v>
      </c>
      <c r="H404">
        <v>1311</v>
      </c>
      <c r="I404">
        <v>1311</v>
      </c>
      <c r="J404">
        <v>1311</v>
      </c>
      <c r="K404">
        <v>0</v>
      </c>
      <c r="L404" s="2">
        <v>0</v>
      </c>
      <c r="M404" s="2">
        <v>0</v>
      </c>
      <c r="N404" s="2">
        <v>0</v>
      </c>
      <c r="O404" s="2">
        <v>0</v>
      </c>
      <c r="P404" s="2">
        <v>0</v>
      </c>
      <c r="Q404" s="2">
        <v>0</v>
      </c>
      <c r="R404" s="2">
        <v>25</v>
      </c>
      <c r="S404" s="2">
        <v>0</v>
      </c>
      <c r="T404" s="2">
        <v>0</v>
      </c>
      <c r="U404" s="2">
        <v>25</v>
      </c>
      <c r="V404" t="s">
        <v>55</v>
      </c>
    </row>
    <row r="405" spans="1:22" ht="15.75" hidden="1" thickBot="1" x14ac:dyDescent="0.3">
      <c r="A405" t="s">
        <v>8323</v>
      </c>
      <c r="B405" s="12" t="s">
        <v>10338</v>
      </c>
      <c r="C405" t="s">
        <v>1</v>
      </c>
      <c r="D405" t="s">
        <v>10271</v>
      </c>
      <c r="E405" t="s">
        <v>10305</v>
      </c>
      <c r="F405" t="s">
        <v>10306</v>
      </c>
      <c r="G405">
        <v>1310</v>
      </c>
      <c r="H405">
        <v>1310</v>
      </c>
      <c r="I405">
        <v>1310</v>
      </c>
      <c r="J405">
        <v>1310</v>
      </c>
      <c r="K405">
        <v>0</v>
      </c>
      <c r="L405" s="2">
        <v>0</v>
      </c>
      <c r="M405" s="2">
        <v>0</v>
      </c>
      <c r="N405" s="2">
        <v>0</v>
      </c>
      <c r="O405" s="2">
        <v>0</v>
      </c>
      <c r="P405" s="2">
        <v>0</v>
      </c>
      <c r="Q405" s="2">
        <v>0</v>
      </c>
      <c r="R405" s="2">
        <v>25</v>
      </c>
      <c r="S405" s="2">
        <v>0</v>
      </c>
      <c r="T405" s="2">
        <v>0</v>
      </c>
      <c r="U405" s="2">
        <v>25</v>
      </c>
      <c r="V405" t="s">
        <v>55</v>
      </c>
    </row>
    <row r="406" spans="1:22" ht="15.75" hidden="1" thickBot="1" x14ac:dyDescent="0.3">
      <c r="A406" t="s">
        <v>8323</v>
      </c>
      <c r="B406" s="12" t="s">
        <v>10338</v>
      </c>
      <c r="C406" t="s">
        <v>1</v>
      </c>
      <c r="D406" t="s">
        <v>10271</v>
      </c>
      <c r="E406" t="s">
        <v>10305</v>
      </c>
      <c r="F406" t="s">
        <v>10306</v>
      </c>
      <c r="G406">
        <v>1309</v>
      </c>
      <c r="H406">
        <v>1309</v>
      </c>
      <c r="I406">
        <v>1309</v>
      </c>
      <c r="J406">
        <v>1309</v>
      </c>
      <c r="K406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25</v>
      </c>
      <c r="S406" s="2">
        <v>0</v>
      </c>
      <c r="T406" s="2">
        <v>0</v>
      </c>
      <c r="U406" s="2">
        <v>25</v>
      </c>
      <c r="V406" t="s">
        <v>55</v>
      </c>
    </row>
    <row r="407" spans="1:22" ht="15.75" hidden="1" thickBot="1" x14ac:dyDescent="0.3">
      <c r="A407" t="s">
        <v>8323</v>
      </c>
      <c r="B407" s="12" t="s">
        <v>10338</v>
      </c>
      <c r="C407" t="s">
        <v>1</v>
      </c>
      <c r="D407" t="s">
        <v>10271</v>
      </c>
      <c r="E407" t="s">
        <v>10305</v>
      </c>
      <c r="F407" t="s">
        <v>10306</v>
      </c>
      <c r="G407">
        <v>1308</v>
      </c>
      <c r="H407">
        <v>1308</v>
      </c>
      <c r="I407">
        <v>1308</v>
      </c>
      <c r="J407">
        <v>1308</v>
      </c>
      <c r="K407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v>0</v>
      </c>
      <c r="R407" s="2">
        <v>75</v>
      </c>
      <c r="S407" s="2">
        <v>0</v>
      </c>
      <c r="T407" s="2">
        <v>0</v>
      </c>
      <c r="U407" s="2">
        <v>75</v>
      </c>
      <c r="V407" t="s">
        <v>55</v>
      </c>
    </row>
    <row r="408" spans="1:22" ht="15.75" hidden="1" thickBot="1" x14ac:dyDescent="0.3">
      <c r="A408" t="s">
        <v>8323</v>
      </c>
      <c r="B408" s="12" t="s">
        <v>10338</v>
      </c>
      <c r="C408" t="s">
        <v>1</v>
      </c>
      <c r="D408" t="s">
        <v>10271</v>
      </c>
      <c r="E408" t="s">
        <v>10305</v>
      </c>
      <c r="F408" t="s">
        <v>10306</v>
      </c>
      <c r="G408">
        <v>1307</v>
      </c>
      <c r="H408">
        <v>1307</v>
      </c>
      <c r="I408">
        <v>1307</v>
      </c>
      <c r="J408">
        <v>1307</v>
      </c>
      <c r="K408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0</v>
      </c>
      <c r="R408" s="2">
        <v>45</v>
      </c>
      <c r="S408" s="2">
        <v>0</v>
      </c>
      <c r="T408" s="2">
        <v>0</v>
      </c>
      <c r="U408" s="2">
        <v>45</v>
      </c>
      <c r="V408" t="s">
        <v>55</v>
      </c>
    </row>
    <row r="409" spans="1:22" ht="15.75" hidden="1" thickBot="1" x14ac:dyDescent="0.3">
      <c r="A409" t="s">
        <v>8323</v>
      </c>
      <c r="B409" s="12" t="s">
        <v>10338</v>
      </c>
      <c r="C409" t="s">
        <v>1</v>
      </c>
      <c r="D409" t="s">
        <v>10271</v>
      </c>
      <c r="E409" t="s">
        <v>10305</v>
      </c>
      <c r="F409" t="s">
        <v>10306</v>
      </c>
      <c r="G409">
        <v>1306</v>
      </c>
      <c r="H409">
        <v>1306</v>
      </c>
      <c r="I409">
        <v>1306</v>
      </c>
      <c r="J409">
        <v>1306</v>
      </c>
      <c r="K409">
        <v>0</v>
      </c>
      <c r="L409" s="2">
        <v>0</v>
      </c>
      <c r="M409" s="2">
        <v>0</v>
      </c>
      <c r="N409" s="2">
        <v>0</v>
      </c>
      <c r="O409" s="2">
        <v>0</v>
      </c>
      <c r="P409" s="2">
        <v>0</v>
      </c>
      <c r="Q409" s="2">
        <v>0</v>
      </c>
      <c r="R409" s="2">
        <v>25</v>
      </c>
      <c r="S409" s="2">
        <v>0</v>
      </c>
      <c r="T409" s="2">
        <v>0</v>
      </c>
      <c r="U409" s="2">
        <v>25</v>
      </c>
      <c r="V409" t="s">
        <v>55</v>
      </c>
    </row>
    <row r="410" spans="1:22" ht="15.75" hidden="1" thickBot="1" x14ac:dyDescent="0.3">
      <c r="A410" t="s">
        <v>8323</v>
      </c>
      <c r="B410" s="12" t="s">
        <v>10338</v>
      </c>
      <c r="C410" t="s">
        <v>1</v>
      </c>
      <c r="D410" t="s">
        <v>10271</v>
      </c>
      <c r="E410" t="s">
        <v>10305</v>
      </c>
      <c r="F410" t="s">
        <v>10306</v>
      </c>
      <c r="G410">
        <v>1305</v>
      </c>
      <c r="H410">
        <v>1305</v>
      </c>
      <c r="I410">
        <v>1305</v>
      </c>
      <c r="J410">
        <v>1305</v>
      </c>
      <c r="K410">
        <v>0</v>
      </c>
      <c r="L410" s="2">
        <v>0</v>
      </c>
      <c r="M410" s="2">
        <v>0</v>
      </c>
      <c r="N410" s="2">
        <v>0</v>
      </c>
      <c r="O410" s="2">
        <v>0</v>
      </c>
      <c r="P410" s="2">
        <v>0</v>
      </c>
      <c r="Q410" s="2">
        <v>0</v>
      </c>
      <c r="R410" s="2">
        <v>25</v>
      </c>
      <c r="S410" s="2">
        <v>0</v>
      </c>
      <c r="T410" s="2">
        <v>0</v>
      </c>
      <c r="U410" s="2">
        <v>25</v>
      </c>
      <c r="V410" t="s">
        <v>55</v>
      </c>
    </row>
    <row r="411" spans="1:22" ht="15.75" hidden="1" thickBot="1" x14ac:dyDescent="0.3">
      <c r="A411" t="s">
        <v>8323</v>
      </c>
      <c r="B411" s="12" t="s">
        <v>10338</v>
      </c>
      <c r="C411" t="s">
        <v>1</v>
      </c>
      <c r="D411" t="s">
        <v>10271</v>
      </c>
      <c r="E411" t="s">
        <v>10305</v>
      </c>
      <c r="F411" t="s">
        <v>10306</v>
      </c>
      <c r="G411">
        <v>1304</v>
      </c>
      <c r="H411">
        <v>1304</v>
      </c>
      <c r="I411">
        <v>1304</v>
      </c>
      <c r="J411">
        <v>1304</v>
      </c>
      <c r="K411">
        <v>0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  <c r="Q411" s="2">
        <v>0</v>
      </c>
      <c r="R411" s="2">
        <v>62</v>
      </c>
      <c r="S411" s="2">
        <v>0</v>
      </c>
      <c r="T411" s="2">
        <v>0</v>
      </c>
      <c r="U411" s="2">
        <v>62</v>
      </c>
      <c r="V411" t="s">
        <v>55</v>
      </c>
    </row>
    <row r="412" spans="1:22" ht="15.75" hidden="1" thickBot="1" x14ac:dyDescent="0.3">
      <c r="A412" t="s">
        <v>8323</v>
      </c>
      <c r="B412" s="12" t="s">
        <v>10338</v>
      </c>
      <c r="C412" t="s">
        <v>1</v>
      </c>
      <c r="D412" t="s">
        <v>10271</v>
      </c>
      <c r="E412" t="s">
        <v>10305</v>
      </c>
      <c r="F412" t="s">
        <v>10306</v>
      </c>
      <c r="G412">
        <v>1303</v>
      </c>
      <c r="H412">
        <v>1303</v>
      </c>
      <c r="I412">
        <v>1303</v>
      </c>
      <c r="J412">
        <v>1303</v>
      </c>
      <c r="K41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32</v>
      </c>
      <c r="S412" s="2">
        <v>0</v>
      </c>
      <c r="T412" s="2">
        <v>0</v>
      </c>
      <c r="U412" s="2">
        <v>32</v>
      </c>
      <c r="V412" t="s">
        <v>55</v>
      </c>
    </row>
    <row r="413" spans="1:22" ht="15.75" hidden="1" thickBot="1" x14ac:dyDescent="0.3">
      <c r="A413" t="s">
        <v>8323</v>
      </c>
      <c r="B413" s="12" t="s">
        <v>10338</v>
      </c>
      <c r="C413" t="s">
        <v>1</v>
      </c>
      <c r="D413" t="s">
        <v>10271</v>
      </c>
      <c r="E413" t="s">
        <v>10305</v>
      </c>
      <c r="F413" t="s">
        <v>10306</v>
      </c>
      <c r="G413">
        <v>1302</v>
      </c>
      <c r="H413">
        <v>1302</v>
      </c>
      <c r="I413">
        <v>1302</v>
      </c>
      <c r="J413">
        <v>1302</v>
      </c>
      <c r="K413">
        <v>0</v>
      </c>
      <c r="L413" s="2">
        <v>0</v>
      </c>
      <c r="M413" s="2">
        <v>0</v>
      </c>
      <c r="N413" s="2">
        <v>0</v>
      </c>
      <c r="O413" s="2">
        <v>0</v>
      </c>
      <c r="P413" s="2">
        <v>0</v>
      </c>
      <c r="Q413" s="2">
        <v>0</v>
      </c>
      <c r="R413" s="2">
        <v>25</v>
      </c>
      <c r="S413" s="2">
        <v>0</v>
      </c>
      <c r="T413" s="2">
        <v>0</v>
      </c>
      <c r="U413" s="2">
        <v>25</v>
      </c>
      <c r="V413" t="s">
        <v>55</v>
      </c>
    </row>
    <row r="414" spans="1:22" ht="15.75" hidden="1" thickBot="1" x14ac:dyDescent="0.3">
      <c r="A414" t="s">
        <v>8323</v>
      </c>
      <c r="B414" s="12" t="s">
        <v>10338</v>
      </c>
      <c r="C414" t="s">
        <v>1</v>
      </c>
      <c r="D414" t="s">
        <v>10271</v>
      </c>
      <c r="E414" t="s">
        <v>10305</v>
      </c>
      <c r="F414" t="s">
        <v>10306</v>
      </c>
      <c r="G414">
        <v>1301</v>
      </c>
      <c r="H414">
        <v>1301</v>
      </c>
      <c r="I414">
        <v>1301</v>
      </c>
      <c r="J414">
        <v>1301</v>
      </c>
      <c r="K414">
        <v>0</v>
      </c>
      <c r="L414" s="2">
        <v>0</v>
      </c>
      <c r="M414" s="2">
        <v>0</v>
      </c>
      <c r="N414" s="2">
        <v>0</v>
      </c>
      <c r="O414" s="2">
        <v>0</v>
      </c>
      <c r="P414" s="2">
        <v>0</v>
      </c>
      <c r="Q414" s="2">
        <v>0</v>
      </c>
      <c r="R414" s="2">
        <v>55</v>
      </c>
      <c r="S414" s="2">
        <v>0</v>
      </c>
      <c r="T414" s="2">
        <v>0</v>
      </c>
      <c r="U414" s="2">
        <v>55</v>
      </c>
      <c r="V414" t="s">
        <v>55</v>
      </c>
    </row>
    <row r="415" spans="1:22" ht="15.75" hidden="1" thickBot="1" x14ac:dyDescent="0.3">
      <c r="A415" t="s">
        <v>8323</v>
      </c>
      <c r="B415" s="12" t="s">
        <v>10338</v>
      </c>
      <c r="C415" t="s">
        <v>1</v>
      </c>
      <c r="D415" t="s">
        <v>10271</v>
      </c>
      <c r="E415" t="s">
        <v>10305</v>
      </c>
      <c r="F415" t="s">
        <v>10306</v>
      </c>
      <c r="G415">
        <v>1300</v>
      </c>
      <c r="H415">
        <v>1300</v>
      </c>
      <c r="I415">
        <v>1300</v>
      </c>
      <c r="J415">
        <v>1300</v>
      </c>
      <c r="K415">
        <v>0</v>
      </c>
      <c r="L415" s="2">
        <v>0</v>
      </c>
      <c r="M415" s="2">
        <v>0</v>
      </c>
      <c r="N415" s="2">
        <v>0</v>
      </c>
      <c r="O415" s="2">
        <v>0</v>
      </c>
      <c r="P415" s="2">
        <v>0</v>
      </c>
      <c r="Q415" s="2">
        <v>0</v>
      </c>
      <c r="R415" s="2">
        <v>50</v>
      </c>
      <c r="S415" s="2">
        <v>0</v>
      </c>
      <c r="T415" s="2">
        <v>0</v>
      </c>
      <c r="U415" s="2">
        <v>50</v>
      </c>
      <c r="V415" t="s">
        <v>55</v>
      </c>
    </row>
    <row r="416" spans="1:22" ht="15.75" hidden="1" thickBot="1" x14ac:dyDescent="0.3">
      <c r="A416" t="s">
        <v>8323</v>
      </c>
      <c r="B416" s="12" t="s">
        <v>10338</v>
      </c>
      <c r="C416" t="s">
        <v>1</v>
      </c>
      <c r="D416" t="s">
        <v>10271</v>
      </c>
      <c r="E416" t="s">
        <v>10305</v>
      </c>
      <c r="F416" t="s">
        <v>10306</v>
      </c>
      <c r="G416">
        <v>1299</v>
      </c>
      <c r="H416">
        <v>1299</v>
      </c>
      <c r="I416">
        <v>1299</v>
      </c>
      <c r="J416">
        <v>1299</v>
      </c>
      <c r="K416">
        <v>0</v>
      </c>
      <c r="L416" s="2">
        <v>0</v>
      </c>
      <c r="M416" s="2">
        <v>0</v>
      </c>
      <c r="N416" s="2">
        <v>0</v>
      </c>
      <c r="O416" s="2">
        <v>0</v>
      </c>
      <c r="P416" s="2">
        <v>0</v>
      </c>
      <c r="Q416" s="2">
        <v>0</v>
      </c>
      <c r="R416" s="2">
        <v>62</v>
      </c>
      <c r="S416" s="2">
        <v>0</v>
      </c>
      <c r="T416" s="2">
        <v>0</v>
      </c>
      <c r="U416" s="2">
        <v>62</v>
      </c>
      <c r="V416" t="s">
        <v>55</v>
      </c>
    </row>
    <row r="417" spans="1:22" ht="15.75" hidden="1" thickBot="1" x14ac:dyDescent="0.3">
      <c r="A417" t="s">
        <v>8323</v>
      </c>
      <c r="B417" s="12" t="s">
        <v>10338</v>
      </c>
      <c r="C417" t="s">
        <v>1</v>
      </c>
      <c r="D417" t="s">
        <v>10271</v>
      </c>
      <c r="E417" t="s">
        <v>10305</v>
      </c>
      <c r="F417" t="s">
        <v>10306</v>
      </c>
      <c r="G417">
        <v>1298</v>
      </c>
      <c r="H417">
        <v>1298</v>
      </c>
      <c r="I417">
        <v>1298</v>
      </c>
      <c r="J417">
        <v>1298</v>
      </c>
      <c r="K417">
        <v>0</v>
      </c>
      <c r="L417" s="2">
        <v>0</v>
      </c>
      <c r="M417" s="2">
        <v>0</v>
      </c>
      <c r="N417" s="2">
        <v>0</v>
      </c>
      <c r="O417" s="2">
        <v>0</v>
      </c>
      <c r="P417" s="2">
        <v>0</v>
      </c>
      <c r="Q417" s="2">
        <v>0</v>
      </c>
      <c r="R417" s="2">
        <v>25</v>
      </c>
      <c r="S417" s="2">
        <v>0</v>
      </c>
      <c r="T417" s="2">
        <v>0</v>
      </c>
      <c r="U417" s="2">
        <v>25</v>
      </c>
      <c r="V417" t="s">
        <v>55</v>
      </c>
    </row>
    <row r="418" spans="1:22" ht="15.75" hidden="1" thickBot="1" x14ac:dyDescent="0.3">
      <c r="A418" t="s">
        <v>8323</v>
      </c>
      <c r="B418" s="12" t="s">
        <v>10338</v>
      </c>
      <c r="C418" t="s">
        <v>1</v>
      </c>
      <c r="D418" t="s">
        <v>10271</v>
      </c>
      <c r="E418" t="s">
        <v>10305</v>
      </c>
      <c r="F418" t="s">
        <v>10306</v>
      </c>
      <c r="G418">
        <v>1297</v>
      </c>
      <c r="H418">
        <v>1297</v>
      </c>
      <c r="I418">
        <v>1297</v>
      </c>
      <c r="J418">
        <v>1297</v>
      </c>
      <c r="K418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32</v>
      </c>
      <c r="S418" s="2">
        <v>0</v>
      </c>
      <c r="T418" s="2">
        <v>0</v>
      </c>
      <c r="U418" s="2">
        <v>32</v>
      </c>
      <c r="V418" t="s">
        <v>55</v>
      </c>
    </row>
    <row r="419" spans="1:22" ht="15.75" hidden="1" thickBot="1" x14ac:dyDescent="0.3">
      <c r="A419" t="s">
        <v>8323</v>
      </c>
      <c r="B419" s="12" t="s">
        <v>10338</v>
      </c>
      <c r="C419" t="s">
        <v>1</v>
      </c>
      <c r="D419" t="s">
        <v>10271</v>
      </c>
      <c r="E419" t="s">
        <v>10305</v>
      </c>
      <c r="F419" t="s">
        <v>10306</v>
      </c>
      <c r="G419">
        <v>1295</v>
      </c>
      <c r="H419">
        <v>1295</v>
      </c>
      <c r="I419">
        <v>1295</v>
      </c>
      <c r="J419">
        <v>1295</v>
      </c>
      <c r="K419">
        <v>0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0</v>
      </c>
      <c r="V419" t="s">
        <v>55</v>
      </c>
    </row>
    <row r="420" spans="1:22" ht="15.75" hidden="1" thickBot="1" x14ac:dyDescent="0.3">
      <c r="A420" t="s">
        <v>8323</v>
      </c>
      <c r="B420" s="12" t="s">
        <v>10338</v>
      </c>
      <c r="C420" t="s">
        <v>1</v>
      </c>
      <c r="D420" t="s">
        <v>10271</v>
      </c>
      <c r="E420" t="s">
        <v>10305</v>
      </c>
      <c r="F420" t="s">
        <v>10306</v>
      </c>
      <c r="G420">
        <v>1294</v>
      </c>
      <c r="H420">
        <v>1294</v>
      </c>
      <c r="I420">
        <v>1294</v>
      </c>
      <c r="J420">
        <v>1294</v>
      </c>
      <c r="K420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125</v>
      </c>
      <c r="S420" s="2">
        <v>0</v>
      </c>
      <c r="T420" s="2">
        <v>0</v>
      </c>
      <c r="U420" s="2">
        <v>125</v>
      </c>
      <c r="V420" t="s">
        <v>55</v>
      </c>
    </row>
    <row r="421" spans="1:22" ht="15.75" hidden="1" thickBot="1" x14ac:dyDescent="0.3">
      <c r="A421" t="s">
        <v>8323</v>
      </c>
      <c r="B421" s="12" t="s">
        <v>10337</v>
      </c>
      <c r="C421" t="s">
        <v>1</v>
      </c>
      <c r="D421" t="s">
        <v>10271</v>
      </c>
      <c r="E421" t="s">
        <v>10305</v>
      </c>
      <c r="F421" t="s">
        <v>10306</v>
      </c>
      <c r="G421">
        <v>1293</v>
      </c>
      <c r="H421">
        <v>1293</v>
      </c>
      <c r="I421">
        <v>1293</v>
      </c>
      <c r="J421">
        <v>1293</v>
      </c>
      <c r="K421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32</v>
      </c>
      <c r="S421" s="2">
        <v>0</v>
      </c>
      <c r="T421" s="2">
        <v>0</v>
      </c>
      <c r="U421" s="2">
        <v>32</v>
      </c>
      <c r="V421" t="s">
        <v>55</v>
      </c>
    </row>
    <row r="422" spans="1:22" ht="15.75" hidden="1" thickBot="1" x14ac:dyDescent="0.3">
      <c r="A422" t="s">
        <v>8323</v>
      </c>
      <c r="B422" s="12" t="s">
        <v>10337</v>
      </c>
      <c r="C422" t="s">
        <v>1</v>
      </c>
      <c r="D422" t="s">
        <v>10271</v>
      </c>
      <c r="E422" t="s">
        <v>10305</v>
      </c>
      <c r="F422" t="s">
        <v>10306</v>
      </c>
      <c r="G422">
        <v>1292</v>
      </c>
      <c r="H422">
        <v>1292</v>
      </c>
      <c r="I422">
        <v>1292</v>
      </c>
      <c r="J422">
        <v>1292</v>
      </c>
      <c r="K42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25</v>
      </c>
      <c r="S422" s="2">
        <v>0</v>
      </c>
      <c r="T422" s="2">
        <v>0</v>
      </c>
      <c r="U422" s="2">
        <v>25</v>
      </c>
      <c r="V422" t="s">
        <v>55</v>
      </c>
    </row>
    <row r="423" spans="1:22" ht="15.75" hidden="1" thickBot="1" x14ac:dyDescent="0.3">
      <c r="A423" t="s">
        <v>8323</v>
      </c>
      <c r="B423" s="12" t="s">
        <v>10337</v>
      </c>
      <c r="C423" t="s">
        <v>1</v>
      </c>
      <c r="D423" t="s">
        <v>10271</v>
      </c>
      <c r="E423" t="s">
        <v>10305</v>
      </c>
      <c r="F423" t="s">
        <v>10306</v>
      </c>
      <c r="G423">
        <v>1291</v>
      </c>
      <c r="H423">
        <v>1291</v>
      </c>
      <c r="I423">
        <v>1291</v>
      </c>
      <c r="J423">
        <v>1291</v>
      </c>
      <c r="K423">
        <v>0</v>
      </c>
      <c r="L423" s="2">
        <v>0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62</v>
      </c>
      <c r="S423" s="2">
        <v>0</v>
      </c>
      <c r="T423" s="2">
        <v>0</v>
      </c>
      <c r="U423" s="2">
        <v>62</v>
      </c>
      <c r="V423" t="s">
        <v>55</v>
      </c>
    </row>
    <row r="424" spans="1:22" ht="15.75" hidden="1" thickBot="1" x14ac:dyDescent="0.3">
      <c r="A424" t="s">
        <v>8323</v>
      </c>
      <c r="B424" s="12" t="s">
        <v>10337</v>
      </c>
      <c r="C424" t="s">
        <v>1</v>
      </c>
      <c r="D424" t="s">
        <v>10271</v>
      </c>
      <c r="E424" t="s">
        <v>10305</v>
      </c>
      <c r="F424" t="s">
        <v>10306</v>
      </c>
      <c r="G424">
        <v>1290</v>
      </c>
      <c r="H424">
        <v>1290</v>
      </c>
      <c r="I424">
        <v>1290</v>
      </c>
      <c r="J424">
        <v>1290</v>
      </c>
      <c r="K424">
        <v>0</v>
      </c>
      <c r="L424" s="2">
        <v>0</v>
      </c>
      <c r="M424" s="2">
        <v>0</v>
      </c>
      <c r="N424" s="2">
        <v>0</v>
      </c>
      <c r="O424" s="2">
        <v>0</v>
      </c>
      <c r="P424" s="2">
        <v>0</v>
      </c>
      <c r="Q424" s="2">
        <v>0</v>
      </c>
      <c r="R424" s="2">
        <v>32</v>
      </c>
      <c r="S424" s="2">
        <v>0</v>
      </c>
      <c r="T424" s="2">
        <v>0</v>
      </c>
      <c r="U424" s="2">
        <v>32</v>
      </c>
      <c r="V424" t="s">
        <v>55</v>
      </c>
    </row>
    <row r="425" spans="1:22" ht="15.75" hidden="1" thickBot="1" x14ac:dyDescent="0.3">
      <c r="A425" t="s">
        <v>8323</v>
      </c>
      <c r="B425" s="12" t="s">
        <v>10337</v>
      </c>
      <c r="C425" t="s">
        <v>1</v>
      </c>
      <c r="D425" t="s">
        <v>10271</v>
      </c>
      <c r="E425" t="s">
        <v>10305</v>
      </c>
      <c r="F425" t="s">
        <v>10306</v>
      </c>
      <c r="G425">
        <v>1289</v>
      </c>
      <c r="H425">
        <v>1289</v>
      </c>
      <c r="I425">
        <v>1289</v>
      </c>
      <c r="J425">
        <v>1289</v>
      </c>
      <c r="K425">
        <v>0</v>
      </c>
      <c r="L425" s="2">
        <v>0</v>
      </c>
      <c r="M425" s="2">
        <v>0</v>
      </c>
      <c r="N425" s="2">
        <v>0</v>
      </c>
      <c r="O425" s="2">
        <v>0</v>
      </c>
      <c r="P425" s="2">
        <v>0</v>
      </c>
      <c r="Q425" s="2">
        <v>0</v>
      </c>
      <c r="R425" s="2">
        <v>32</v>
      </c>
      <c r="S425" s="2">
        <v>0</v>
      </c>
      <c r="T425" s="2">
        <v>0</v>
      </c>
      <c r="U425" s="2">
        <v>32</v>
      </c>
      <c r="V425" t="s">
        <v>55</v>
      </c>
    </row>
    <row r="426" spans="1:22" ht="15.75" hidden="1" thickBot="1" x14ac:dyDescent="0.3">
      <c r="A426" t="s">
        <v>8323</v>
      </c>
      <c r="B426" s="12" t="s">
        <v>10337</v>
      </c>
      <c r="C426" t="s">
        <v>1</v>
      </c>
      <c r="D426" t="s">
        <v>10271</v>
      </c>
      <c r="E426" t="s">
        <v>10305</v>
      </c>
      <c r="F426" t="s">
        <v>10306</v>
      </c>
      <c r="G426">
        <v>1288</v>
      </c>
      <c r="H426">
        <v>1288</v>
      </c>
      <c r="I426">
        <v>1288</v>
      </c>
      <c r="J426">
        <v>1288</v>
      </c>
      <c r="K426">
        <v>0</v>
      </c>
      <c r="L426" s="2">
        <v>0</v>
      </c>
      <c r="M426" s="2">
        <v>0</v>
      </c>
      <c r="N426" s="2">
        <v>0</v>
      </c>
      <c r="O426" s="2">
        <v>0</v>
      </c>
      <c r="P426" s="2">
        <v>0</v>
      </c>
      <c r="Q426" s="2">
        <v>0</v>
      </c>
      <c r="R426" s="2">
        <v>50</v>
      </c>
      <c r="S426" s="2">
        <v>0</v>
      </c>
      <c r="T426" s="2">
        <v>0</v>
      </c>
      <c r="U426" s="2">
        <v>50</v>
      </c>
      <c r="V426" t="s">
        <v>55</v>
      </c>
    </row>
    <row r="427" spans="1:22" ht="15.75" hidden="1" thickBot="1" x14ac:dyDescent="0.3">
      <c r="A427" t="s">
        <v>8323</v>
      </c>
      <c r="B427" s="12" t="s">
        <v>10337</v>
      </c>
      <c r="C427" t="s">
        <v>1</v>
      </c>
      <c r="D427" t="s">
        <v>10271</v>
      </c>
      <c r="E427" t="s">
        <v>10305</v>
      </c>
      <c r="F427" t="s">
        <v>10306</v>
      </c>
      <c r="G427">
        <v>1287</v>
      </c>
      <c r="H427">
        <v>1287</v>
      </c>
      <c r="I427">
        <v>1287</v>
      </c>
      <c r="J427">
        <v>1287</v>
      </c>
      <c r="K427">
        <v>0</v>
      </c>
      <c r="L427" s="2">
        <v>0</v>
      </c>
      <c r="M427" s="2">
        <v>0</v>
      </c>
      <c r="N427" s="2">
        <v>0</v>
      </c>
      <c r="O427" s="2">
        <v>0</v>
      </c>
      <c r="P427" s="2">
        <v>0</v>
      </c>
      <c r="Q427" s="2">
        <v>0</v>
      </c>
      <c r="R427" s="2">
        <v>62</v>
      </c>
      <c r="S427" s="2">
        <v>0</v>
      </c>
      <c r="T427" s="2">
        <v>0</v>
      </c>
      <c r="U427" s="2">
        <v>62</v>
      </c>
      <c r="V427" t="s">
        <v>55</v>
      </c>
    </row>
    <row r="428" spans="1:22" ht="15.75" hidden="1" thickBot="1" x14ac:dyDescent="0.3">
      <c r="A428" t="s">
        <v>8323</v>
      </c>
      <c r="B428" s="12" t="s">
        <v>10337</v>
      </c>
      <c r="C428" t="s">
        <v>1</v>
      </c>
      <c r="D428" t="s">
        <v>10271</v>
      </c>
      <c r="E428" t="s">
        <v>10305</v>
      </c>
      <c r="F428" t="s">
        <v>10306</v>
      </c>
      <c r="G428">
        <v>1286</v>
      </c>
      <c r="H428">
        <v>1286</v>
      </c>
      <c r="I428">
        <v>1286</v>
      </c>
      <c r="J428">
        <v>1286</v>
      </c>
      <c r="K428">
        <v>0</v>
      </c>
      <c r="L428" s="2">
        <v>0</v>
      </c>
      <c r="M428" s="2">
        <v>0</v>
      </c>
      <c r="N428" s="2">
        <v>0</v>
      </c>
      <c r="O428" s="2">
        <v>0</v>
      </c>
      <c r="P428" s="2">
        <v>0</v>
      </c>
      <c r="Q428" s="2">
        <v>0</v>
      </c>
      <c r="R428" s="2">
        <v>0</v>
      </c>
      <c r="S428" s="2">
        <v>0</v>
      </c>
      <c r="T428" s="2">
        <v>0</v>
      </c>
      <c r="U428" s="2">
        <v>0</v>
      </c>
      <c r="V428" t="s">
        <v>55</v>
      </c>
    </row>
    <row r="429" spans="1:22" ht="15.75" hidden="1" thickBot="1" x14ac:dyDescent="0.3">
      <c r="A429" t="s">
        <v>8323</v>
      </c>
      <c r="B429" s="12" t="s">
        <v>10337</v>
      </c>
      <c r="C429" t="s">
        <v>1</v>
      </c>
      <c r="D429" t="s">
        <v>10271</v>
      </c>
      <c r="E429" t="s">
        <v>10305</v>
      </c>
      <c r="F429" t="s">
        <v>10306</v>
      </c>
      <c r="G429">
        <v>1285</v>
      </c>
      <c r="H429">
        <v>1285</v>
      </c>
      <c r="I429">
        <v>1285</v>
      </c>
      <c r="J429">
        <v>1285</v>
      </c>
      <c r="K429">
        <v>0</v>
      </c>
      <c r="L429" s="2">
        <v>0</v>
      </c>
      <c r="M429" s="2">
        <v>0</v>
      </c>
      <c r="N429" s="2">
        <v>0</v>
      </c>
      <c r="O429" s="2">
        <v>0</v>
      </c>
      <c r="P429" s="2">
        <v>0</v>
      </c>
      <c r="Q429" s="2">
        <v>0</v>
      </c>
      <c r="R429" s="2">
        <v>32</v>
      </c>
      <c r="S429" s="2">
        <v>0</v>
      </c>
      <c r="T429" s="2">
        <v>0</v>
      </c>
      <c r="U429" s="2">
        <v>32</v>
      </c>
      <c r="V429" t="s">
        <v>55</v>
      </c>
    </row>
    <row r="430" spans="1:22" ht="15.75" hidden="1" thickBot="1" x14ac:dyDescent="0.3">
      <c r="A430" t="s">
        <v>8323</v>
      </c>
      <c r="B430" s="12" t="s">
        <v>10337</v>
      </c>
      <c r="C430" t="s">
        <v>1</v>
      </c>
      <c r="D430" t="s">
        <v>10271</v>
      </c>
      <c r="E430" t="s">
        <v>10305</v>
      </c>
      <c r="F430" t="s">
        <v>10306</v>
      </c>
      <c r="G430">
        <v>1284</v>
      </c>
      <c r="H430">
        <v>1284</v>
      </c>
      <c r="I430">
        <v>1284</v>
      </c>
      <c r="J430">
        <v>1284</v>
      </c>
      <c r="K430">
        <v>0</v>
      </c>
      <c r="L430" s="2">
        <v>0</v>
      </c>
      <c r="M430" s="2">
        <v>0</v>
      </c>
      <c r="N430" s="2">
        <v>0</v>
      </c>
      <c r="O430" s="2">
        <v>0</v>
      </c>
      <c r="P430" s="2">
        <v>0</v>
      </c>
      <c r="Q430" s="2">
        <v>0</v>
      </c>
      <c r="R430" s="2">
        <v>32</v>
      </c>
      <c r="S430" s="2">
        <v>0</v>
      </c>
      <c r="T430" s="2">
        <v>0</v>
      </c>
      <c r="U430" s="2">
        <v>32</v>
      </c>
      <c r="V430" t="s">
        <v>55</v>
      </c>
    </row>
    <row r="431" spans="1:22" ht="15.75" hidden="1" thickBot="1" x14ac:dyDescent="0.3">
      <c r="A431" t="s">
        <v>8323</v>
      </c>
      <c r="B431" s="12" t="s">
        <v>10337</v>
      </c>
      <c r="C431" t="s">
        <v>1</v>
      </c>
      <c r="D431" t="s">
        <v>10271</v>
      </c>
      <c r="E431" t="s">
        <v>10305</v>
      </c>
      <c r="F431" t="s">
        <v>10306</v>
      </c>
      <c r="G431">
        <v>1283</v>
      </c>
      <c r="H431">
        <v>1283</v>
      </c>
      <c r="I431">
        <v>1283</v>
      </c>
      <c r="J431">
        <v>1283</v>
      </c>
      <c r="K431">
        <v>0</v>
      </c>
      <c r="L431" s="2">
        <v>0</v>
      </c>
      <c r="M431" s="2">
        <v>0</v>
      </c>
      <c r="N431" s="2">
        <v>0</v>
      </c>
      <c r="O431" s="2">
        <v>0</v>
      </c>
      <c r="P431" s="2">
        <v>0</v>
      </c>
      <c r="Q431" s="2">
        <v>0</v>
      </c>
      <c r="R431" s="2">
        <v>55</v>
      </c>
      <c r="S431" s="2">
        <v>0</v>
      </c>
      <c r="T431" s="2">
        <v>0</v>
      </c>
      <c r="U431" s="2">
        <v>55</v>
      </c>
      <c r="V431" t="s">
        <v>55</v>
      </c>
    </row>
    <row r="432" spans="1:22" ht="15.75" hidden="1" thickBot="1" x14ac:dyDescent="0.3">
      <c r="A432" t="s">
        <v>8323</v>
      </c>
      <c r="B432" s="12" t="s">
        <v>10337</v>
      </c>
      <c r="C432" t="s">
        <v>1</v>
      </c>
      <c r="D432" t="s">
        <v>10271</v>
      </c>
      <c r="E432" t="s">
        <v>10305</v>
      </c>
      <c r="F432" t="s">
        <v>10306</v>
      </c>
      <c r="G432">
        <v>1282</v>
      </c>
      <c r="H432">
        <v>1282</v>
      </c>
      <c r="I432">
        <v>1282</v>
      </c>
      <c r="J432">
        <v>1282</v>
      </c>
      <c r="K432">
        <v>0</v>
      </c>
      <c r="L432" s="2">
        <v>0</v>
      </c>
      <c r="M432" s="2">
        <v>0</v>
      </c>
      <c r="N432" s="2">
        <v>0</v>
      </c>
      <c r="O432" s="2">
        <v>0</v>
      </c>
      <c r="P432" s="2">
        <v>0</v>
      </c>
      <c r="Q432" s="2">
        <v>0</v>
      </c>
      <c r="R432" s="2">
        <v>32</v>
      </c>
      <c r="S432" s="2">
        <v>0</v>
      </c>
      <c r="T432" s="2">
        <v>0</v>
      </c>
      <c r="U432" s="2">
        <v>32</v>
      </c>
      <c r="V432" t="s">
        <v>55</v>
      </c>
    </row>
    <row r="433" spans="1:22" ht="15.75" hidden="1" thickBot="1" x14ac:dyDescent="0.3">
      <c r="A433" t="s">
        <v>8323</v>
      </c>
      <c r="B433" s="12" t="s">
        <v>10337</v>
      </c>
      <c r="C433" t="s">
        <v>1</v>
      </c>
      <c r="D433" t="s">
        <v>10271</v>
      </c>
      <c r="E433" t="s">
        <v>10305</v>
      </c>
      <c r="F433" t="s">
        <v>10306</v>
      </c>
      <c r="G433">
        <v>1281</v>
      </c>
      <c r="H433">
        <v>1281</v>
      </c>
      <c r="I433">
        <v>1281</v>
      </c>
      <c r="J433">
        <v>1281</v>
      </c>
      <c r="K433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65</v>
      </c>
      <c r="S433" s="2">
        <v>0</v>
      </c>
      <c r="T433" s="2">
        <v>0</v>
      </c>
      <c r="U433" s="2">
        <v>65</v>
      </c>
      <c r="V433" t="s">
        <v>55</v>
      </c>
    </row>
    <row r="434" spans="1:22" ht="15.75" hidden="1" thickBot="1" x14ac:dyDescent="0.3">
      <c r="A434" t="s">
        <v>8323</v>
      </c>
      <c r="B434" s="12" t="s">
        <v>10337</v>
      </c>
      <c r="C434" t="s">
        <v>1</v>
      </c>
      <c r="D434" t="s">
        <v>10271</v>
      </c>
      <c r="E434" t="s">
        <v>10305</v>
      </c>
      <c r="F434" t="s">
        <v>10306</v>
      </c>
      <c r="G434">
        <v>1280</v>
      </c>
      <c r="H434">
        <v>1280</v>
      </c>
      <c r="I434">
        <v>1280</v>
      </c>
      <c r="J434">
        <v>1280</v>
      </c>
      <c r="K434">
        <v>0</v>
      </c>
      <c r="L434" s="2">
        <v>0</v>
      </c>
      <c r="M434" s="2">
        <v>0</v>
      </c>
      <c r="N434" s="2">
        <v>0</v>
      </c>
      <c r="O434" s="2">
        <v>0</v>
      </c>
      <c r="P434" s="2">
        <v>0</v>
      </c>
      <c r="Q434" s="2">
        <v>0</v>
      </c>
      <c r="R434" s="2">
        <v>25</v>
      </c>
      <c r="S434" s="2">
        <v>0</v>
      </c>
      <c r="T434" s="2">
        <v>0</v>
      </c>
      <c r="U434" s="2">
        <v>25</v>
      </c>
      <c r="V434" t="s">
        <v>55</v>
      </c>
    </row>
    <row r="435" spans="1:22" ht="15.75" hidden="1" thickBot="1" x14ac:dyDescent="0.3">
      <c r="A435" t="s">
        <v>8323</v>
      </c>
      <c r="B435" s="12" t="s">
        <v>10337</v>
      </c>
      <c r="C435" t="s">
        <v>1</v>
      </c>
      <c r="D435" t="s">
        <v>10271</v>
      </c>
      <c r="E435" t="s">
        <v>10305</v>
      </c>
      <c r="F435" t="s">
        <v>10306</v>
      </c>
      <c r="G435">
        <v>1279</v>
      </c>
      <c r="H435">
        <v>1279</v>
      </c>
      <c r="I435">
        <v>1279</v>
      </c>
      <c r="J435">
        <v>1279</v>
      </c>
      <c r="K435">
        <v>0</v>
      </c>
      <c r="L435" s="2">
        <v>0</v>
      </c>
      <c r="M435" s="2">
        <v>0</v>
      </c>
      <c r="N435" s="2">
        <v>0</v>
      </c>
      <c r="O435" s="2">
        <v>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0</v>
      </c>
      <c r="V435" t="s">
        <v>55</v>
      </c>
    </row>
    <row r="436" spans="1:22" ht="15.75" hidden="1" thickBot="1" x14ac:dyDescent="0.3">
      <c r="A436" t="s">
        <v>8323</v>
      </c>
      <c r="B436" s="12" t="s">
        <v>10336</v>
      </c>
      <c r="C436" t="s">
        <v>1</v>
      </c>
      <c r="D436" t="s">
        <v>10271</v>
      </c>
      <c r="E436" t="s">
        <v>10305</v>
      </c>
      <c r="F436" t="s">
        <v>10306</v>
      </c>
      <c r="G436">
        <v>1278</v>
      </c>
      <c r="H436">
        <v>1278</v>
      </c>
      <c r="I436">
        <v>1278</v>
      </c>
      <c r="J436">
        <v>1278</v>
      </c>
      <c r="K436">
        <v>0</v>
      </c>
      <c r="L436" s="2">
        <v>0</v>
      </c>
      <c r="M436" s="2">
        <v>0</v>
      </c>
      <c r="N436" s="2">
        <v>0</v>
      </c>
      <c r="O436" s="2">
        <v>0</v>
      </c>
      <c r="P436" s="2">
        <v>0</v>
      </c>
      <c r="Q436" s="2">
        <v>0</v>
      </c>
      <c r="R436" s="2">
        <v>100</v>
      </c>
      <c r="S436" s="2">
        <v>0</v>
      </c>
      <c r="T436" s="2">
        <v>0</v>
      </c>
      <c r="U436" s="2">
        <v>100</v>
      </c>
      <c r="V436" t="s">
        <v>55</v>
      </c>
    </row>
    <row r="437" spans="1:22" ht="15.75" hidden="1" thickBot="1" x14ac:dyDescent="0.3">
      <c r="A437" t="s">
        <v>8323</v>
      </c>
      <c r="B437" s="12" t="s">
        <v>10336</v>
      </c>
      <c r="C437" t="s">
        <v>1</v>
      </c>
      <c r="D437" t="s">
        <v>10271</v>
      </c>
      <c r="E437" t="s">
        <v>10305</v>
      </c>
      <c r="F437" t="s">
        <v>10306</v>
      </c>
      <c r="G437">
        <v>1276</v>
      </c>
      <c r="H437">
        <v>1276</v>
      </c>
      <c r="I437">
        <v>1276</v>
      </c>
      <c r="J437">
        <v>1276</v>
      </c>
      <c r="K437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180</v>
      </c>
      <c r="S437" s="2">
        <v>0</v>
      </c>
      <c r="T437" s="2">
        <v>0</v>
      </c>
      <c r="U437" s="2">
        <v>180</v>
      </c>
      <c r="V437" t="s">
        <v>55</v>
      </c>
    </row>
    <row r="438" spans="1:22" ht="15.75" hidden="1" thickBot="1" x14ac:dyDescent="0.3">
      <c r="A438" t="s">
        <v>8323</v>
      </c>
      <c r="B438" s="12" t="s">
        <v>10336</v>
      </c>
      <c r="C438" t="s">
        <v>1</v>
      </c>
      <c r="D438" t="s">
        <v>10271</v>
      </c>
      <c r="E438" t="s">
        <v>10305</v>
      </c>
      <c r="F438" t="s">
        <v>10306</v>
      </c>
      <c r="G438">
        <v>1275</v>
      </c>
      <c r="H438">
        <v>1275</v>
      </c>
      <c r="I438">
        <v>1275</v>
      </c>
      <c r="J438">
        <v>1275</v>
      </c>
      <c r="K438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  <c r="Q438" s="2">
        <v>0</v>
      </c>
      <c r="R438" s="2">
        <v>169</v>
      </c>
      <c r="S438" s="2">
        <v>0</v>
      </c>
      <c r="T438" s="2">
        <v>0</v>
      </c>
      <c r="U438" s="2">
        <v>169</v>
      </c>
      <c r="V438" t="s">
        <v>55</v>
      </c>
    </row>
    <row r="439" spans="1:22" ht="15.75" hidden="1" thickBot="1" x14ac:dyDescent="0.3">
      <c r="A439" t="s">
        <v>8323</v>
      </c>
      <c r="B439" s="12" t="s">
        <v>10336</v>
      </c>
      <c r="C439" t="s">
        <v>1</v>
      </c>
      <c r="D439" t="s">
        <v>10271</v>
      </c>
      <c r="E439" t="s">
        <v>10305</v>
      </c>
      <c r="F439" t="s">
        <v>10306</v>
      </c>
      <c r="G439">
        <v>1274</v>
      </c>
      <c r="H439">
        <v>1274</v>
      </c>
      <c r="I439">
        <v>1274</v>
      </c>
      <c r="J439">
        <v>1274</v>
      </c>
      <c r="K439">
        <v>0</v>
      </c>
      <c r="L439" s="2">
        <v>0</v>
      </c>
      <c r="M439" s="2">
        <v>0</v>
      </c>
      <c r="N439" s="2">
        <v>0</v>
      </c>
      <c r="O439" s="2">
        <v>0</v>
      </c>
      <c r="P439" s="2">
        <v>0</v>
      </c>
      <c r="Q439" s="2">
        <v>0</v>
      </c>
      <c r="R439" s="2">
        <v>130</v>
      </c>
      <c r="S439" s="2">
        <v>0</v>
      </c>
      <c r="T439" s="2">
        <v>0</v>
      </c>
      <c r="U439" s="2">
        <v>130</v>
      </c>
      <c r="V439" t="s">
        <v>55</v>
      </c>
    </row>
    <row r="440" spans="1:22" ht="15.75" hidden="1" thickBot="1" x14ac:dyDescent="0.3">
      <c r="A440" t="s">
        <v>8323</v>
      </c>
      <c r="B440" s="12" t="s">
        <v>10336</v>
      </c>
      <c r="C440" t="s">
        <v>1</v>
      </c>
      <c r="D440" t="s">
        <v>10271</v>
      </c>
      <c r="E440" t="s">
        <v>10305</v>
      </c>
      <c r="F440" t="s">
        <v>10306</v>
      </c>
      <c r="G440">
        <v>1273</v>
      </c>
      <c r="H440">
        <v>1273</v>
      </c>
      <c r="I440">
        <v>1273</v>
      </c>
      <c r="J440">
        <v>1273</v>
      </c>
      <c r="K440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150</v>
      </c>
      <c r="S440" s="2">
        <v>0</v>
      </c>
      <c r="T440" s="2">
        <v>0</v>
      </c>
      <c r="U440" s="2">
        <v>150</v>
      </c>
      <c r="V440" t="s">
        <v>55</v>
      </c>
    </row>
    <row r="441" spans="1:22" ht="15.75" hidden="1" thickBot="1" x14ac:dyDescent="0.3">
      <c r="A441" t="s">
        <v>8323</v>
      </c>
      <c r="B441" s="12" t="s">
        <v>10336</v>
      </c>
      <c r="C441" t="s">
        <v>1</v>
      </c>
      <c r="D441" t="s">
        <v>10271</v>
      </c>
      <c r="E441" t="s">
        <v>10305</v>
      </c>
      <c r="F441" t="s">
        <v>10306</v>
      </c>
      <c r="G441">
        <v>1272</v>
      </c>
      <c r="H441">
        <v>1272</v>
      </c>
      <c r="I441">
        <v>1272</v>
      </c>
      <c r="J441">
        <v>1272</v>
      </c>
      <c r="K441">
        <v>0</v>
      </c>
      <c r="L441" s="2">
        <v>0</v>
      </c>
      <c r="M441" s="2">
        <v>0</v>
      </c>
      <c r="N441" s="2">
        <v>0</v>
      </c>
      <c r="O441" s="2">
        <v>0</v>
      </c>
      <c r="P441" s="2">
        <v>0</v>
      </c>
      <c r="Q441" s="2">
        <v>0</v>
      </c>
      <c r="R441" s="2">
        <v>50</v>
      </c>
      <c r="S441" s="2">
        <v>0</v>
      </c>
      <c r="T441" s="2">
        <v>0</v>
      </c>
      <c r="U441" s="2">
        <v>50</v>
      </c>
      <c r="V441" t="s">
        <v>55</v>
      </c>
    </row>
    <row r="442" spans="1:22" ht="15.75" hidden="1" thickBot="1" x14ac:dyDescent="0.3">
      <c r="A442" t="s">
        <v>8323</v>
      </c>
      <c r="B442" s="12" t="s">
        <v>10336</v>
      </c>
      <c r="C442" t="s">
        <v>1</v>
      </c>
      <c r="D442" t="s">
        <v>10271</v>
      </c>
      <c r="E442" t="s">
        <v>10305</v>
      </c>
      <c r="F442" t="s">
        <v>10306</v>
      </c>
      <c r="G442">
        <v>1257</v>
      </c>
      <c r="H442">
        <v>1257</v>
      </c>
      <c r="I442">
        <v>1257</v>
      </c>
      <c r="J442">
        <v>1257</v>
      </c>
      <c r="K442">
        <v>0</v>
      </c>
      <c r="L442" s="2">
        <v>0</v>
      </c>
      <c r="M442" s="2">
        <v>0</v>
      </c>
      <c r="N442" s="2">
        <v>0</v>
      </c>
      <c r="O442" s="2">
        <v>0</v>
      </c>
      <c r="P442" s="2">
        <v>0</v>
      </c>
      <c r="Q442" s="2">
        <v>0</v>
      </c>
      <c r="R442" s="2">
        <v>100</v>
      </c>
      <c r="S442" s="2">
        <v>0</v>
      </c>
      <c r="T442" s="2">
        <v>0</v>
      </c>
      <c r="U442" s="2">
        <v>100</v>
      </c>
      <c r="V442" t="s">
        <v>55</v>
      </c>
    </row>
    <row r="443" spans="1:22" ht="15.75" hidden="1" thickBot="1" x14ac:dyDescent="0.3">
      <c r="A443" t="s">
        <v>8323</v>
      </c>
      <c r="B443" s="12" t="s">
        <v>10336</v>
      </c>
      <c r="C443" t="s">
        <v>1</v>
      </c>
      <c r="D443" t="s">
        <v>10271</v>
      </c>
      <c r="E443" t="s">
        <v>10305</v>
      </c>
      <c r="F443" t="s">
        <v>10306</v>
      </c>
      <c r="G443">
        <v>1225</v>
      </c>
      <c r="H443">
        <v>1225</v>
      </c>
      <c r="I443">
        <v>1225</v>
      </c>
      <c r="J443">
        <v>1225</v>
      </c>
      <c r="K443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0</v>
      </c>
      <c r="V443" t="s">
        <v>55</v>
      </c>
    </row>
    <row r="444" spans="1:22" ht="15.75" hidden="1" thickBot="1" x14ac:dyDescent="0.3">
      <c r="A444" t="s">
        <v>8323</v>
      </c>
      <c r="B444" s="12" t="s">
        <v>10336</v>
      </c>
      <c r="C444" t="s">
        <v>1</v>
      </c>
      <c r="D444" t="s">
        <v>10271</v>
      </c>
      <c r="E444" t="s">
        <v>10305</v>
      </c>
      <c r="F444" t="s">
        <v>10306</v>
      </c>
      <c r="G444">
        <v>1220</v>
      </c>
      <c r="H444">
        <v>1220</v>
      </c>
      <c r="I444">
        <v>1220</v>
      </c>
      <c r="J444">
        <v>1220</v>
      </c>
      <c r="K444">
        <v>0</v>
      </c>
      <c r="L444" s="2">
        <v>0</v>
      </c>
      <c r="M444" s="2">
        <v>0</v>
      </c>
      <c r="N444" s="2">
        <v>0</v>
      </c>
      <c r="O444" s="2">
        <v>0</v>
      </c>
      <c r="P444" s="2">
        <v>0</v>
      </c>
      <c r="Q444" s="2">
        <v>0</v>
      </c>
      <c r="R444" s="2">
        <v>0</v>
      </c>
      <c r="S444" s="2">
        <v>0</v>
      </c>
      <c r="T444" s="2">
        <v>0</v>
      </c>
      <c r="U444" s="2">
        <v>0</v>
      </c>
      <c r="V444" t="s">
        <v>55</v>
      </c>
    </row>
    <row r="445" spans="1:22" ht="15.75" hidden="1" thickBot="1" x14ac:dyDescent="0.3">
      <c r="A445" t="s">
        <v>8323</v>
      </c>
      <c r="B445" s="12" t="s">
        <v>10336</v>
      </c>
      <c r="C445" t="s">
        <v>1</v>
      </c>
      <c r="D445" t="s">
        <v>10271</v>
      </c>
      <c r="E445" t="s">
        <v>10305</v>
      </c>
      <c r="F445" t="s">
        <v>10306</v>
      </c>
      <c r="G445">
        <v>1219</v>
      </c>
      <c r="H445">
        <v>1219</v>
      </c>
      <c r="I445">
        <v>1219</v>
      </c>
      <c r="J445">
        <v>1219</v>
      </c>
      <c r="K445">
        <v>0</v>
      </c>
      <c r="L445" s="2">
        <v>0</v>
      </c>
      <c r="M445" s="2">
        <v>0</v>
      </c>
      <c r="N445" s="2">
        <v>0</v>
      </c>
      <c r="O445" s="2">
        <v>0</v>
      </c>
      <c r="P445" s="2">
        <v>0</v>
      </c>
      <c r="Q445" s="2">
        <v>0</v>
      </c>
      <c r="R445" s="2">
        <v>0</v>
      </c>
      <c r="S445" s="2">
        <v>0</v>
      </c>
      <c r="T445" s="2">
        <v>0</v>
      </c>
      <c r="U445" s="2">
        <v>0</v>
      </c>
      <c r="V445" t="s">
        <v>55</v>
      </c>
    </row>
    <row r="446" spans="1:22" ht="15.75" hidden="1" thickBot="1" x14ac:dyDescent="0.3">
      <c r="A446" t="s">
        <v>8323</v>
      </c>
      <c r="B446" s="12" t="s">
        <v>10336</v>
      </c>
      <c r="C446" t="s">
        <v>1</v>
      </c>
      <c r="D446" t="s">
        <v>10271</v>
      </c>
      <c r="E446" t="s">
        <v>10305</v>
      </c>
      <c r="F446" t="s">
        <v>10306</v>
      </c>
      <c r="G446">
        <v>1213</v>
      </c>
      <c r="H446">
        <v>1213</v>
      </c>
      <c r="I446">
        <v>1213</v>
      </c>
      <c r="J446">
        <v>1213</v>
      </c>
      <c r="K446">
        <v>0</v>
      </c>
      <c r="L446" s="2">
        <v>0</v>
      </c>
      <c r="M446" s="2">
        <v>0</v>
      </c>
      <c r="N446" s="2">
        <v>0</v>
      </c>
      <c r="O446" s="2">
        <v>0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0</v>
      </c>
      <c r="V446" t="s">
        <v>55</v>
      </c>
    </row>
    <row r="447" spans="1:22" ht="15.75" hidden="1" thickBot="1" x14ac:dyDescent="0.3">
      <c r="A447" t="s">
        <v>8322</v>
      </c>
      <c r="B447" s="12" t="s">
        <v>10333</v>
      </c>
      <c r="C447" t="s">
        <v>1</v>
      </c>
      <c r="D447" t="s">
        <v>10271</v>
      </c>
      <c r="E447" t="s">
        <v>10305</v>
      </c>
      <c r="F447" t="s">
        <v>10306</v>
      </c>
      <c r="G447">
        <v>1277</v>
      </c>
      <c r="H447">
        <v>1277</v>
      </c>
      <c r="I447">
        <v>1277</v>
      </c>
      <c r="J447">
        <v>1277</v>
      </c>
      <c r="K447">
        <v>0</v>
      </c>
      <c r="L447" s="2">
        <v>0</v>
      </c>
      <c r="M447" s="2">
        <v>0</v>
      </c>
      <c r="N447" s="2">
        <v>0</v>
      </c>
      <c r="O447" s="2">
        <v>0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0</v>
      </c>
      <c r="V447" t="s">
        <v>55</v>
      </c>
    </row>
    <row r="448" spans="1:22" ht="15.75" hidden="1" thickBot="1" x14ac:dyDescent="0.3">
      <c r="A448" t="s">
        <v>8322</v>
      </c>
      <c r="B448" s="12" t="s">
        <v>10333</v>
      </c>
      <c r="C448" t="s">
        <v>1</v>
      </c>
      <c r="D448" t="s">
        <v>10271</v>
      </c>
      <c r="E448" t="s">
        <v>10305</v>
      </c>
      <c r="F448" t="s">
        <v>10306</v>
      </c>
      <c r="G448">
        <v>1270</v>
      </c>
      <c r="H448">
        <v>1270</v>
      </c>
      <c r="I448">
        <v>1270</v>
      </c>
      <c r="J448">
        <v>1270</v>
      </c>
      <c r="K448">
        <v>0</v>
      </c>
      <c r="L448" s="2">
        <v>0</v>
      </c>
      <c r="M448" s="2">
        <v>0</v>
      </c>
      <c r="N448" s="2">
        <v>0</v>
      </c>
      <c r="O448" s="2">
        <v>0</v>
      </c>
      <c r="P448" s="2">
        <v>0</v>
      </c>
      <c r="Q448" s="2">
        <v>0</v>
      </c>
      <c r="R448" s="2">
        <v>55</v>
      </c>
      <c r="S448" s="2">
        <v>0</v>
      </c>
      <c r="T448" s="2">
        <v>0</v>
      </c>
      <c r="U448" s="2">
        <v>55</v>
      </c>
      <c r="V448" t="s">
        <v>55</v>
      </c>
    </row>
    <row r="449" spans="1:22" ht="15.75" hidden="1" thickBot="1" x14ac:dyDescent="0.3">
      <c r="A449" t="s">
        <v>8322</v>
      </c>
      <c r="B449" s="12" t="s">
        <v>10333</v>
      </c>
      <c r="C449" t="s">
        <v>1</v>
      </c>
      <c r="D449" t="s">
        <v>10271</v>
      </c>
      <c r="E449" t="s">
        <v>10305</v>
      </c>
      <c r="F449" t="s">
        <v>10306</v>
      </c>
      <c r="G449">
        <v>1269</v>
      </c>
      <c r="H449">
        <v>1269</v>
      </c>
      <c r="I449">
        <v>1269</v>
      </c>
      <c r="J449">
        <v>1269</v>
      </c>
      <c r="K449">
        <v>0</v>
      </c>
      <c r="L449" s="2">
        <v>0</v>
      </c>
      <c r="M449" s="2">
        <v>0</v>
      </c>
      <c r="N449" s="2">
        <v>0</v>
      </c>
      <c r="O449" s="2">
        <v>0</v>
      </c>
      <c r="P449" s="2">
        <v>0</v>
      </c>
      <c r="Q449" s="2">
        <v>0</v>
      </c>
      <c r="R449" s="2">
        <v>25</v>
      </c>
      <c r="S449" s="2">
        <v>0</v>
      </c>
      <c r="T449" s="2">
        <v>0</v>
      </c>
      <c r="U449" s="2">
        <v>25</v>
      </c>
      <c r="V449" t="s">
        <v>55</v>
      </c>
    </row>
    <row r="450" spans="1:22" ht="15.75" hidden="1" thickBot="1" x14ac:dyDescent="0.3">
      <c r="A450" t="s">
        <v>8322</v>
      </c>
      <c r="B450" s="12" t="s">
        <v>10333</v>
      </c>
      <c r="C450" t="s">
        <v>1</v>
      </c>
      <c r="D450" t="s">
        <v>10271</v>
      </c>
      <c r="E450" t="s">
        <v>10305</v>
      </c>
      <c r="F450" t="s">
        <v>10306</v>
      </c>
      <c r="G450">
        <v>1268</v>
      </c>
      <c r="H450">
        <v>1268</v>
      </c>
      <c r="I450">
        <v>1268</v>
      </c>
      <c r="J450">
        <v>1268</v>
      </c>
      <c r="K450">
        <v>0</v>
      </c>
      <c r="L450" s="2">
        <v>0</v>
      </c>
      <c r="M450" s="2">
        <v>0</v>
      </c>
      <c r="N450" s="2">
        <v>0</v>
      </c>
      <c r="O450" s="2">
        <v>0</v>
      </c>
      <c r="P450" s="2">
        <v>0</v>
      </c>
      <c r="Q450" s="2">
        <v>0</v>
      </c>
      <c r="R450" s="2">
        <v>0</v>
      </c>
      <c r="S450" s="2">
        <v>0</v>
      </c>
      <c r="T450" s="2">
        <v>0</v>
      </c>
      <c r="U450" s="2">
        <v>0</v>
      </c>
      <c r="V450" t="s">
        <v>55</v>
      </c>
    </row>
    <row r="451" spans="1:22" ht="15.75" hidden="1" thickBot="1" x14ac:dyDescent="0.3">
      <c r="A451" t="s">
        <v>8322</v>
      </c>
      <c r="B451" s="12" t="s">
        <v>10333</v>
      </c>
      <c r="C451" t="s">
        <v>1</v>
      </c>
      <c r="D451" t="s">
        <v>10271</v>
      </c>
      <c r="E451" t="s">
        <v>10305</v>
      </c>
      <c r="F451" t="s">
        <v>10306</v>
      </c>
      <c r="G451">
        <v>1267</v>
      </c>
      <c r="H451">
        <v>1267</v>
      </c>
      <c r="I451">
        <v>1267</v>
      </c>
      <c r="J451">
        <v>1267</v>
      </c>
      <c r="K451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55</v>
      </c>
      <c r="S451" s="2">
        <v>0</v>
      </c>
      <c r="T451" s="2">
        <v>0</v>
      </c>
      <c r="U451" s="2">
        <v>55</v>
      </c>
      <c r="V451" t="s">
        <v>55</v>
      </c>
    </row>
    <row r="452" spans="1:22" ht="15.75" hidden="1" thickBot="1" x14ac:dyDescent="0.3">
      <c r="A452" t="s">
        <v>8322</v>
      </c>
      <c r="B452" s="12" t="s">
        <v>10333</v>
      </c>
      <c r="C452" t="s">
        <v>1</v>
      </c>
      <c r="D452" t="s">
        <v>10271</v>
      </c>
      <c r="E452" t="s">
        <v>10305</v>
      </c>
      <c r="F452" t="s">
        <v>10306</v>
      </c>
      <c r="G452">
        <v>1266</v>
      </c>
      <c r="H452">
        <v>1266</v>
      </c>
      <c r="I452">
        <v>1266</v>
      </c>
      <c r="J452">
        <v>1266</v>
      </c>
      <c r="K452">
        <v>0</v>
      </c>
      <c r="L452" s="2">
        <v>0</v>
      </c>
      <c r="M452" s="2">
        <v>0</v>
      </c>
      <c r="N452" s="2">
        <v>0</v>
      </c>
      <c r="O452" s="2">
        <v>0</v>
      </c>
      <c r="P452" s="2">
        <v>0</v>
      </c>
      <c r="Q452" s="2">
        <v>0</v>
      </c>
      <c r="R452" s="2">
        <v>50</v>
      </c>
      <c r="S452" s="2">
        <v>0</v>
      </c>
      <c r="T452" s="2">
        <v>0</v>
      </c>
      <c r="U452" s="2">
        <v>50</v>
      </c>
      <c r="V452" t="s">
        <v>55</v>
      </c>
    </row>
    <row r="453" spans="1:22" ht="15.75" hidden="1" thickBot="1" x14ac:dyDescent="0.3">
      <c r="A453" t="s">
        <v>8322</v>
      </c>
      <c r="B453" s="12" t="s">
        <v>10333</v>
      </c>
      <c r="C453" t="s">
        <v>1</v>
      </c>
      <c r="D453" t="s">
        <v>10271</v>
      </c>
      <c r="E453" t="s">
        <v>10305</v>
      </c>
      <c r="F453" t="s">
        <v>10306</v>
      </c>
      <c r="G453">
        <v>1265</v>
      </c>
      <c r="H453">
        <v>1265</v>
      </c>
      <c r="I453">
        <v>1265</v>
      </c>
      <c r="J453">
        <v>1265</v>
      </c>
      <c r="K453">
        <v>0</v>
      </c>
      <c r="L453" s="2">
        <v>0</v>
      </c>
      <c r="M453" s="2">
        <v>0</v>
      </c>
      <c r="N453" s="2">
        <v>0</v>
      </c>
      <c r="O453" s="2">
        <v>0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0</v>
      </c>
      <c r="V453" t="s">
        <v>55</v>
      </c>
    </row>
    <row r="454" spans="1:22" ht="15.75" hidden="1" thickBot="1" x14ac:dyDescent="0.3">
      <c r="A454" t="s">
        <v>8322</v>
      </c>
      <c r="B454" s="12" t="s">
        <v>10333</v>
      </c>
      <c r="C454" t="s">
        <v>1</v>
      </c>
      <c r="D454" t="s">
        <v>10271</v>
      </c>
      <c r="E454" t="s">
        <v>10305</v>
      </c>
      <c r="F454" t="s">
        <v>10306</v>
      </c>
      <c r="G454">
        <v>1264</v>
      </c>
      <c r="H454">
        <v>1264</v>
      </c>
      <c r="I454">
        <v>1264</v>
      </c>
      <c r="J454">
        <v>1264</v>
      </c>
      <c r="K454">
        <v>0</v>
      </c>
      <c r="L454" s="2">
        <v>0</v>
      </c>
      <c r="M454" s="2">
        <v>0</v>
      </c>
      <c r="N454" s="2">
        <v>0</v>
      </c>
      <c r="O454" s="2">
        <v>0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0</v>
      </c>
      <c r="V454" t="s">
        <v>55</v>
      </c>
    </row>
    <row r="455" spans="1:22" ht="15.75" hidden="1" thickBot="1" x14ac:dyDescent="0.3">
      <c r="A455" t="s">
        <v>8322</v>
      </c>
      <c r="B455" s="12" t="s">
        <v>10333</v>
      </c>
      <c r="C455" t="s">
        <v>1</v>
      </c>
      <c r="D455" t="s">
        <v>10271</v>
      </c>
      <c r="E455" t="s">
        <v>10305</v>
      </c>
      <c r="F455" t="s">
        <v>10306</v>
      </c>
      <c r="G455">
        <v>1263</v>
      </c>
      <c r="H455">
        <v>1263</v>
      </c>
      <c r="I455">
        <v>1263</v>
      </c>
      <c r="J455">
        <v>1263</v>
      </c>
      <c r="K455">
        <v>0</v>
      </c>
      <c r="L455" s="2">
        <v>0</v>
      </c>
      <c r="M455" s="2">
        <v>0</v>
      </c>
      <c r="N455" s="2">
        <v>0</v>
      </c>
      <c r="O455" s="2">
        <v>0</v>
      </c>
      <c r="P455" s="2">
        <v>0</v>
      </c>
      <c r="Q455" s="2">
        <v>0</v>
      </c>
      <c r="R455" s="2">
        <v>55</v>
      </c>
      <c r="S455" s="2">
        <v>0</v>
      </c>
      <c r="T455" s="2">
        <v>0</v>
      </c>
      <c r="U455" s="2">
        <v>55</v>
      </c>
      <c r="V455" t="s">
        <v>55</v>
      </c>
    </row>
    <row r="456" spans="1:22" ht="15.75" hidden="1" thickBot="1" x14ac:dyDescent="0.3">
      <c r="A456" t="s">
        <v>8322</v>
      </c>
      <c r="B456" s="12" t="s">
        <v>10333</v>
      </c>
      <c r="C456" t="s">
        <v>1</v>
      </c>
      <c r="D456" t="s">
        <v>10271</v>
      </c>
      <c r="E456" t="s">
        <v>10305</v>
      </c>
      <c r="F456" t="s">
        <v>10306</v>
      </c>
      <c r="G456">
        <v>1262</v>
      </c>
      <c r="H456">
        <v>1262</v>
      </c>
      <c r="I456">
        <v>1262</v>
      </c>
      <c r="J456">
        <v>1262</v>
      </c>
      <c r="K456">
        <v>0</v>
      </c>
      <c r="L456" s="2">
        <v>0</v>
      </c>
      <c r="M456" s="2">
        <v>0</v>
      </c>
      <c r="N456" s="2">
        <v>0</v>
      </c>
      <c r="O456" s="2">
        <v>0</v>
      </c>
      <c r="P456" s="2">
        <v>0</v>
      </c>
      <c r="Q456" s="2">
        <v>0</v>
      </c>
      <c r="R456" s="2">
        <v>55</v>
      </c>
      <c r="S456" s="2">
        <v>0</v>
      </c>
      <c r="T456" s="2">
        <v>0</v>
      </c>
      <c r="U456" s="2">
        <v>55</v>
      </c>
      <c r="V456" t="s">
        <v>55</v>
      </c>
    </row>
    <row r="457" spans="1:22" ht="15.75" hidden="1" thickBot="1" x14ac:dyDescent="0.3">
      <c r="A457" t="s">
        <v>8322</v>
      </c>
      <c r="B457" s="12" t="s">
        <v>10333</v>
      </c>
      <c r="C457" t="s">
        <v>1</v>
      </c>
      <c r="D457" t="s">
        <v>10271</v>
      </c>
      <c r="E457" t="s">
        <v>10305</v>
      </c>
      <c r="F457" t="s">
        <v>10306</v>
      </c>
      <c r="G457">
        <v>1260</v>
      </c>
      <c r="H457">
        <v>1260</v>
      </c>
      <c r="I457">
        <v>1260</v>
      </c>
      <c r="J457">
        <v>1260</v>
      </c>
      <c r="K457">
        <v>0</v>
      </c>
      <c r="L457" s="2">
        <v>0</v>
      </c>
      <c r="M457" s="2">
        <v>0</v>
      </c>
      <c r="N457" s="2">
        <v>0</v>
      </c>
      <c r="O457" s="2">
        <v>0</v>
      </c>
      <c r="P457" s="2">
        <v>0</v>
      </c>
      <c r="Q457" s="2">
        <v>0</v>
      </c>
      <c r="R457" s="2">
        <v>25</v>
      </c>
      <c r="S457" s="2">
        <v>0</v>
      </c>
      <c r="T457" s="2">
        <v>0</v>
      </c>
      <c r="U457" s="2">
        <v>25</v>
      </c>
      <c r="V457" t="s">
        <v>55</v>
      </c>
    </row>
    <row r="458" spans="1:22" ht="15.75" hidden="1" thickBot="1" x14ac:dyDescent="0.3">
      <c r="A458" t="s">
        <v>8322</v>
      </c>
      <c r="B458" s="12" t="s">
        <v>10333</v>
      </c>
      <c r="C458" t="s">
        <v>1</v>
      </c>
      <c r="D458" t="s">
        <v>10271</v>
      </c>
      <c r="E458" t="s">
        <v>10305</v>
      </c>
      <c r="F458" t="s">
        <v>10306</v>
      </c>
      <c r="G458">
        <v>1259</v>
      </c>
      <c r="H458">
        <v>1259</v>
      </c>
      <c r="I458">
        <v>1259</v>
      </c>
      <c r="J458">
        <v>1259</v>
      </c>
      <c r="K458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  <c r="Q458" s="2">
        <v>0</v>
      </c>
      <c r="R458" s="2">
        <v>55</v>
      </c>
      <c r="S458" s="2">
        <v>0</v>
      </c>
      <c r="T458" s="2">
        <v>0</v>
      </c>
      <c r="U458" s="2">
        <v>55</v>
      </c>
      <c r="V458" t="s">
        <v>55</v>
      </c>
    </row>
    <row r="459" spans="1:22" ht="15.75" hidden="1" thickBot="1" x14ac:dyDescent="0.3">
      <c r="A459" t="s">
        <v>8322</v>
      </c>
      <c r="B459" s="12" t="s">
        <v>10333</v>
      </c>
      <c r="C459" t="s">
        <v>1</v>
      </c>
      <c r="D459" t="s">
        <v>10271</v>
      </c>
      <c r="E459" t="s">
        <v>10305</v>
      </c>
      <c r="F459" t="s">
        <v>10306</v>
      </c>
      <c r="G459">
        <v>1258</v>
      </c>
      <c r="H459">
        <v>1258</v>
      </c>
      <c r="I459">
        <v>1258</v>
      </c>
      <c r="J459">
        <v>1258</v>
      </c>
      <c r="K459">
        <v>0</v>
      </c>
      <c r="L459" s="2">
        <v>0</v>
      </c>
      <c r="M459" s="2">
        <v>0</v>
      </c>
      <c r="N459" s="2">
        <v>0</v>
      </c>
      <c r="O459" s="2">
        <v>0</v>
      </c>
      <c r="P459" s="2">
        <v>0</v>
      </c>
      <c r="Q459" s="2">
        <v>0</v>
      </c>
      <c r="R459" s="2">
        <v>85</v>
      </c>
      <c r="S459" s="2">
        <v>0</v>
      </c>
      <c r="T459" s="2">
        <v>0</v>
      </c>
      <c r="U459" s="2">
        <v>85</v>
      </c>
      <c r="V459" t="s">
        <v>55</v>
      </c>
    </row>
    <row r="460" spans="1:22" ht="15.75" hidden="1" thickBot="1" x14ac:dyDescent="0.3">
      <c r="A460" t="s">
        <v>8322</v>
      </c>
      <c r="B460" s="12" t="s">
        <v>10333</v>
      </c>
      <c r="C460" t="s">
        <v>1</v>
      </c>
      <c r="D460" t="s">
        <v>10271</v>
      </c>
      <c r="E460" t="s">
        <v>10305</v>
      </c>
      <c r="F460" t="s">
        <v>10306</v>
      </c>
      <c r="G460">
        <v>1256</v>
      </c>
      <c r="H460">
        <v>1256</v>
      </c>
      <c r="I460">
        <v>1256</v>
      </c>
      <c r="J460">
        <v>1256</v>
      </c>
      <c r="K460">
        <v>0</v>
      </c>
      <c r="L460" s="2">
        <v>0</v>
      </c>
      <c r="M460" s="2">
        <v>0</v>
      </c>
      <c r="N460" s="2">
        <v>0</v>
      </c>
      <c r="O460" s="2">
        <v>0</v>
      </c>
      <c r="P460" s="2">
        <v>0</v>
      </c>
      <c r="Q460" s="2">
        <v>0</v>
      </c>
      <c r="R460" s="2">
        <v>55</v>
      </c>
      <c r="S460" s="2">
        <v>0</v>
      </c>
      <c r="T460" s="2">
        <v>0</v>
      </c>
      <c r="U460" s="2">
        <v>55</v>
      </c>
      <c r="V460" t="s">
        <v>55</v>
      </c>
    </row>
    <row r="461" spans="1:22" ht="15.75" hidden="1" thickBot="1" x14ac:dyDescent="0.3">
      <c r="A461" t="s">
        <v>8322</v>
      </c>
      <c r="B461" s="12" t="s">
        <v>10333</v>
      </c>
      <c r="C461" t="s">
        <v>1</v>
      </c>
      <c r="D461" t="s">
        <v>10271</v>
      </c>
      <c r="E461" t="s">
        <v>10305</v>
      </c>
      <c r="F461" t="s">
        <v>10306</v>
      </c>
      <c r="G461">
        <v>1255</v>
      </c>
      <c r="H461">
        <v>1255</v>
      </c>
      <c r="I461">
        <v>1255</v>
      </c>
      <c r="J461">
        <v>1255</v>
      </c>
      <c r="K461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2">
        <v>32</v>
      </c>
      <c r="S461" s="2">
        <v>0</v>
      </c>
      <c r="T461" s="2">
        <v>0</v>
      </c>
      <c r="U461" s="2">
        <v>32</v>
      </c>
      <c r="V461" t="s">
        <v>55</v>
      </c>
    </row>
    <row r="462" spans="1:22" ht="15.75" hidden="1" thickBot="1" x14ac:dyDescent="0.3">
      <c r="A462" t="s">
        <v>8322</v>
      </c>
      <c r="B462" s="12" t="s">
        <v>10333</v>
      </c>
      <c r="C462" t="s">
        <v>1</v>
      </c>
      <c r="D462" t="s">
        <v>10271</v>
      </c>
      <c r="E462" t="s">
        <v>10305</v>
      </c>
      <c r="F462" t="s">
        <v>10306</v>
      </c>
      <c r="G462">
        <v>1254</v>
      </c>
      <c r="H462">
        <v>1254</v>
      </c>
      <c r="I462">
        <v>1254</v>
      </c>
      <c r="J462">
        <v>1254</v>
      </c>
      <c r="K462">
        <v>0</v>
      </c>
      <c r="L462" s="2">
        <v>0</v>
      </c>
      <c r="M462" s="2">
        <v>0</v>
      </c>
      <c r="N462" s="2">
        <v>0</v>
      </c>
      <c r="O462" s="2">
        <v>0</v>
      </c>
      <c r="P462" s="2">
        <v>0</v>
      </c>
      <c r="Q462" s="2">
        <v>0</v>
      </c>
      <c r="R462" s="2">
        <v>55</v>
      </c>
      <c r="S462" s="2">
        <v>0</v>
      </c>
      <c r="T462" s="2">
        <v>0</v>
      </c>
      <c r="U462" s="2">
        <v>55</v>
      </c>
      <c r="V462" t="s">
        <v>55</v>
      </c>
    </row>
    <row r="463" spans="1:22" ht="15.75" hidden="1" thickBot="1" x14ac:dyDescent="0.3">
      <c r="A463" t="s">
        <v>8322</v>
      </c>
      <c r="B463" s="12" t="s">
        <v>10333</v>
      </c>
      <c r="C463" t="s">
        <v>1</v>
      </c>
      <c r="D463" t="s">
        <v>10271</v>
      </c>
      <c r="E463" t="s">
        <v>10305</v>
      </c>
      <c r="F463" t="s">
        <v>10306</v>
      </c>
      <c r="G463">
        <v>1253</v>
      </c>
      <c r="H463">
        <v>1253</v>
      </c>
      <c r="I463">
        <v>1253</v>
      </c>
      <c r="J463">
        <v>1253</v>
      </c>
      <c r="K463">
        <v>0</v>
      </c>
      <c r="L463" s="2">
        <v>0</v>
      </c>
      <c r="M463" s="2">
        <v>0</v>
      </c>
      <c r="N463" s="2">
        <v>0</v>
      </c>
      <c r="O463" s="2">
        <v>0</v>
      </c>
      <c r="P463" s="2">
        <v>0</v>
      </c>
      <c r="Q463" s="2">
        <v>0</v>
      </c>
      <c r="R463" s="2">
        <v>55</v>
      </c>
      <c r="S463" s="2">
        <v>0</v>
      </c>
      <c r="T463" s="2">
        <v>0</v>
      </c>
      <c r="U463" s="2">
        <v>55</v>
      </c>
      <c r="V463" t="s">
        <v>55</v>
      </c>
    </row>
    <row r="464" spans="1:22" ht="15.75" hidden="1" thickBot="1" x14ac:dyDescent="0.3">
      <c r="A464" t="s">
        <v>8322</v>
      </c>
      <c r="B464" s="12" t="s">
        <v>10333</v>
      </c>
      <c r="C464" t="s">
        <v>1</v>
      </c>
      <c r="D464" t="s">
        <v>10271</v>
      </c>
      <c r="E464" t="s">
        <v>10305</v>
      </c>
      <c r="F464" t="s">
        <v>10306</v>
      </c>
      <c r="G464">
        <v>1252</v>
      </c>
      <c r="H464">
        <v>1252</v>
      </c>
      <c r="I464">
        <v>1252</v>
      </c>
      <c r="J464">
        <v>1252</v>
      </c>
      <c r="K464">
        <v>0</v>
      </c>
      <c r="L464" s="2">
        <v>0</v>
      </c>
      <c r="M464" s="2">
        <v>0</v>
      </c>
      <c r="N464" s="2">
        <v>0</v>
      </c>
      <c r="O464" s="2">
        <v>0</v>
      </c>
      <c r="P464" s="2">
        <v>0</v>
      </c>
      <c r="Q464" s="2">
        <v>0</v>
      </c>
      <c r="R464" s="2">
        <v>25</v>
      </c>
      <c r="S464" s="2">
        <v>0</v>
      </c>
      <c r="T464" s="2">
        <v>0</v>
      </c>
      <c r="U464" s="2">
        <v>25</v>
      </c>
      <c r="V464" t="s">
        <v>55</v>
      </c>
    </row>
    <row r="465" spans="1:22" ht="15.75" hidden="1" thickBot="1" x14ac:dyDescent="0.3">
      <c r="A465" t="s">
        <v>8322</v>
      </c>
      <c r="B465" s="12" t="s">
        <v>10333</v>
      </c>
      <c r="C465" t="s">
        <v>1</v>
      </c>
      <c r="D465" t="s">
        <v>10271</v>
      </c>
      <c r="E465" t="s">
        <v>10305</v>
      </c>
      <c r="F465" t="s">
        <v>10306</v>
      </c>
      <c r="G465">
        <v>1251</v>
      </c>
      <c r="H465">
        <v>1251</v>
      </c>
      <c r="I465">
        <v>1251</v>
      </c>
      <c r="J465">
        <v>1251</v>
      </c>
      <c r="K465">
        <v>0</v>
      </c>
      <c r="L465" s="2">
        <v>0</v>
      </c>
      <c r="M465" s="2">
        <v>0</v>
      </c>
      <c r="N465" s="2">
        <v>0</v>
      </c>
      <c r="O465" s="2">
        <v>0</v>
      </c>
      <c r="P465" s="2">
        <v>0</v>
      </c>
      <c r="Q465" s="2">
        <v>0</v>
      </c>
      <c r="R465" s="2">
        <v>85</v>
      </c>
      <c r="S465" s="2">
        <v>0</v>
      </c>
      <c r="T465" s="2">
        <v>0</v>
      </c>
      <c r="U465" s="2">
        <v>85</v>
      </c>
      <c r="V465" t="s">
        <v>55</v>
      </c>
    </row>
    <row r="466" spans="1:22" ht="15.75" hidden="1" thickBot="1" x14ac:dyDescent="0.3">
      <c r="A466" t="s">
        <v>8322</v>
      </c>
      <c r="B466" s="12" t="s">
        <v>10333</v>
      </c>
      <c r="C466" t="s">
        <v>1</v>
      </c>
      <c r="D466" t="s">
        <v>10271</v>
      </c>
      <c r="E466" t="s">
        <v>10305</v>
      </c>
      <c r="F466" t="s">
        <v>10306</v>
      </c>
      <c r="G466">
        <v>1250</v>
      </c>
      <c r="H466">
        <v>1250</v>
      </c>
      <c r="I466">
        <v>1250</v>
      </c>
      <c r="J466">
        <v>1250</v>
      </c>
      <c r="K466">
        <v>0</v>
      </c>
      <c r="L466" s="2">
        <v>0</v>
      </c>
      <c r="M466" s="2">
        <v>0</v>
      </c>
      <c r="N466" s="2">
        <v>0</v>
      </c>
      <c r="O466" s="2">
        <v>0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0</v>
      </c>
      <c r="V466" t="s">
        <v>55</v>
      </c>
    </row>
    <row r="467" spans="1:22" ht="15.75" hidden="1" thickBot="1" x14ac:dyDescent="0.3">
      <c r="A467" t="s">
        <v>8322</v>
      </c>
      <c r="B467" s="12" t="s">
        <v>10333</v>
      </c>
      <c r="C467" t="s">
        <v>1</v>
      </c>
      <c r="D467" t="s">
        <v>10271</v>
      </c>
      <c r="E467" t="s">
        <v>10305</v>
      </c>
      <c r="F467" t="s">
        <v>10306</v>
      </c>
      <c r="G467">
        <v>1249</v>
      </c>
      <c r="H467">
        <v>1249</v>
      </c>
      <c r="I467">
        <v>1249</v>
      </c>
      <c r="J467">
        <v>1249</v>
      </c>
      <c r="K467">
        <v>0</v>
      </c>
      <c r="L467" s="2">
        <v>0</v>
      </c>
      <c r="M467" s="2">
        <v>0</v>
      </c>
      <c r="N467" s="2">
        <v>0</v>
      </c>
      <c r="O467" s="2">
        <v>0</v>
      </c>
      <c r="P467" s="2">
        <v>0</v>
      </c>
      <c r="Q467" s="2">
        <v>0</v>
      </c>
      <c r="R467" s="2">
        <v>55</v>
      </c>
      <c r="S467" s="2">
        <v>0</v>
      </c>
      <c r="T467" s="2">
        <v>0</v>
      </c>
      <c r="U467" s="2">
        <v>55</v>
      </c>
      <c r="V467" t="s">
        <v>55</v>
      </c>
    </row>
    <row r="468" spans="1:22" ht="15.75" hidden="1" thickBot="1" x14ac:dyDescent="0.3">
      <c r="A468" t="s">
        <v>8322</v>
      </c>
      <c r="B468" s="12" t="s">
        <v>10333</v>
      </c>
      <c r="C468" t="s">
        <v>1</v>
      </c>
      <c r="D468" t="s">
        <v>10271</v>
      </c>
      <c r="E468" t="s">
        <v>10305</v>
      </c>
      <c r="F468" t="s">
        <v>10306</v>
      </c>
      <c r="G468">
        <v>1248</v>
      </c>
      <c r="H468">
        <v>1248</v>
      </c>
      <c r="I468">
        <v>1248</v>
      </c>
      <c r="J468">
        <v>1248</v>
      </c>
      <c r="K468">
        <v>0</v>
      </c>
      <c r="L468" s="2">
        <v>0</v>
      </c>
      <c r="M468" s="2">
        <v>0</v>
      </c>
      <c r="N468" s="2">
        <v>0</v>
      </c>
      <c r="O468" s="2">
        <v>0</v>
      </c>
      <c r="P468" s="2">
        <v>0</v>
      </c>
      <c r="Q468" s="2">
        <v>0</v>
      </c>
      <c r="R468" s="2">
        <v>25</v>
      </c>
      <c r="S468" s="2">
        <v>0</v>
      </c>
      <c r="T468" s="2">
        <v>0</v>
      </c>
      <c r="U468" s="2">
        <v>25</v>
      </c>
      <c r="V468" t="s">
        <v>55</v>
      </c>
    </row>
    <row r="469" spans="1:22" ht="15.75" hidden="1" thickBot="1" x14ac:dyDescent="0.3">
      <c r="A469" t="s">
        <v>8322</v>
      </c>
      <c r="B469" s="12" t="s">
        <v>10333</v>
      </c>
      <c r="C469" t="s">
        <v>1</v>
      </c>
      <c r="D469" t="s">
        <v>10271</v>
      </c>
      <c r="E469" t="s">
        <v>10305</v>
      </c>
      <c r="F469" t="s">
        <v>10306</v>
      </c>
      <c r="G469">
        <v>1247</v>
      </c>
      <c r="H469">
        <v>1247</v>
      </c>
      <c r="I469">
        <v>1247</v>
      </c>
      <c r="J469">
        <v>1247</v>
      </c>
      <c r="K469">
        <v>0</v>
      </c>
      <c r="L469" s="2">
        <v>0</v>
      </c>
      <c r="M469" s="2">
        <v>0</v>
      </c>
      <c r="N469" s="2">
        <v>0</v>
      </c>
      <c r="O469" s="2">
        <v>0</v>
      </c>
      <c r="P469" s="2">
        <v>0</v>
      </c>
      <c r="Q469" s="2">
        <v>0</v>
      </c>
      <c r="R469" s="2">
        <v>85</v>
      </c>
      <c r="S469" s="2">
        <v>0</v>
      </c>
      <c r="T469" s="2">
        <v>0</v>
      </c>
      <c r="U469" s="2">
        <v>85</v>
      </c>
      <c r="V469" t="s">
        <v>55</v>
      </c>
    </row>
    <row r="470" spans="1:22" ht="15.75" hidden="1" thickBot="1" x14ac:dyDescent="0.3">
      <c r="A470" t="s">
        <v>8322</v>
      </c>
      <c r="B470" s="12" t="s">
        <v>10333</v>
      </c>
      <c r="C470" t="s">
        <v>1</v>
      </c>
      <c r="D470" t="s">
        <v>10271</v>
      </c>
      <c r="E470" t="s">
        <v>10305</v>
      </c>
      <c r="F470" t="s">
        <v>10306</v>
      </c>
      <c r="G470">
        <v>1246</v>
      </c>
      <c r="H470">
        <v>1246</v>
      </c>
      <c r="I470">
        <v>1246</v>
      </c>
      <c r="J470">
        <v>1246</v>
      </c>
      <c r="K470">
        <v>0</v>
      </c>
      <c r="L470" s="2">
        <v>0</v>
      </c>
      <c r="M470" s="2">
        <v>0</v>
      </c>
      <c r="N470" s="2">
        <v>0</v>
      </c>
      <c r="O470" s="2">
        <v>0</v>
      </c>
      <c r="P470" s="2">
        <v>0</v>
      </c>
      <c r="Q470" s="2">
        <v>0</v>
      </c>
      <c r="R470" s="2">
        <v>25</v>
      </c>
      <c r="S470" s="2">
        <v>0</v>
      </c>
      <c r="T470" s="2">
        <v>0</v>
      </c>
      <c r="U470" s="2">
        <v>25</v>
      </c>
      <c r="V470" t="s">
        <v>55</v>
      </c>
    </row>
    <row r="471" spans="1:22" ht="15.75" hidden="1" thickBot="1" x14ac:dyDescent="0.3">
      <c r="A471" t="s">
        <v>8322</v>
      </c>
      <c r="B471" s="12" t="s">
        <v>10332</v>
      </c>
      <c r="C471" t="s">
        <v>1</v>
      </c>
      <c r="D471" t="s">
        <v>10271</v>
      </c>
      <c r="E471" t="s">
        <v>10305</v>
      </c>
      <c r="F471" t="s">
        <v>10306</v>
      </c>
      <c r="G471">
        <v>1245</v>
      </c>
      <c r="H471">
        <v>1245</v>
      </c>
      <c r="I471">
        <v>1245</v>
      </c>
      <c r="J471">
        <v>1245</v>
      </c>
      <c r="K471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55</v>
      </c>
      <c r="S471" s="2">
        <v>0</v>
      </c>
      <c r="T471" s="2">
        <v>0</v>
      </c>
      <c r="U471" s="2">
        <v>55</v>
      </c>
      <c r="V471" t="s">
        <v>55</v>
      </c>
    </row>
    <row r="472" spans="1:22" ht="15.75" hidden="1" thickBot="1" x14ac:dyDescent="0.3">
      <c r="A472" t="s">
        <v>8322</v>
      </c>
      <c r="B472" s="12" t="s">
        <v>10332</v>
      </c>
      <c r="C472" t="s">
        <v>1</v>
      </c>
      <c r="D472" t="s">
        <v>10271</v>
      </c>
      <c r="E472" t="s">
        <v>10305</v>
      </c>
      <c r="F472" t="s">
        <v>10306</v>
      </c>
      <c r="G472">
        <v>1244</v>
      </c>
      <c r="H472">
        <v>1244</v>
      </c>
      <c r="I472">
        <v>1244</v>
      </c>
      <c r="J472">
        <v>1244</v>
      </c>
      <c r="K47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65</v>
      </c>
      <c r="S472" s="2">
        <v>0</v>
      </c>
      <c r="T472" s="2">
        <v>0</v>
      </c>
      <c r="U472" s="2">
        <v>65</v>
      </c>
      <c r="V472" t="s">
        <v>55</v>
      </c>
    </row>
    <row r="473" spans="1:22" ht="15.75" hidden="1" thickBot="1" x14ac:dyDescent="0.3">
      <c r="A473" t="s">
        <v>8322</v>
      </c>
      <c r="B473" s="12" t="s">
        <v>10332</v>
      </c>
      <c r="C473" t="s">
        <v>1</v>
      </c>
      <c r="D473" t="s">
        <v>10271</v>
      </c>
      <c r="E473" t="s">
        <v>10305</v>
      </c>
      <c r="F473" t="s">
        <v>10306</v>
      </c>
      <c r="G473">
        <v>1243</v>
      </c>
      <c r="H473">
        <v>1243</v>
      </c>
      <c r="I473">
        <v>1243</v>
      </c>
      <c r="J473">
        <v>1243</v>
      </c>
      <c r="K473">
        <v>0</v>
      </c>
      <c r="L473" s="2">
        <v>0</v>
      </c>
      <c r="M473" s="2">
        <v>0</v>
      </c>
      <c r="N473" s="2">
        <v>0</v>
      </c>
      <c r="O473" s="2">
        <v>0</v>
      </c>
      <c r="P473" s="2">
        <v>0</v>
      </c>
      <c r="Q473" s="2">
        <v>0</v>
      </c>
      <c r="R473" s="2">
        <v>25</v>
      </c>
      <c r="S473" s="2">
        <v>0</v>
      </c>
      <c r="T473" s="2">
        <v>0</v>
      </c>
      <c r="U473" s="2">
        <v>25</v>
      </c>
      <c r="V473" t="s">
        <v>55</v>
      </c>
    </row>
    <row r="474" spans="1:22" ht="15.75" hidden="1" thickBot="1" x14ac:dyDescent="0.3">
      <c r="A474" t="s">
        <v>8322</v>
      </c>
      <c r="B474" s="12" t="s">
        <v>10332</v>
      </c>
      <c r="C474" t="s">
        <v>1</v>
      </c>
      <c r="D474" t="s">
        <v>10271</v>
      </c>
      <c r="E474" t="s">
        <v>10305</v>
      </c>
      <c r="F474" t="s">
        <v>10306</v>
      </c>
      <c r="G474">
        <v>1242</v>
      </c>
      <c r="H474">
        <v>1242</v>
      </c>
      <c r="I474">
        <v>1242</v>
      </c>
      <c r="J474">
        <v>1242</v>
      </c>
      <c r="K474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">
        <v>32</v>
      </c>
      <c r="S474" s="2">
        <v>0</v>
      </c>
      <c r="T474" s="2">
        <v>0</v>
      </c>
      <c r="U474" s="2">
        <v>32</v>
      </c>
      <c r="V474" t="s">
        <v>55</v>
      </c>
    </row>
    <row r="475" spans="1:22" ht="15.75" hidden="1" thickBot="1" x14ac:dyDescent="0.3">
      <c r="A475" t="s">
        <v>8322</v>
      </c>
      <c r="B475" s="12" t="s">
        <v>10332</v>
      </c>
      <c r="C475" t="s">
        <v>1</v>
      </c>
      <c r="D475" t="s">
        <v>10271</v>
      </c>
      <c r="E475" t="s">
        <v>10305</v>
      </c>
      <c r="F475" t="s">
        <v>10306</v>
      </c>
      <c r="G475">
        <v>1241</v>
      </c>
      <c r="H475">
        <v>1241</v>
      </c>
      <c r="I475">
        <v>1241</v>
      </c>
      <c r="J475">
        <v>1241</v>
      </c>
      <c r="K475">
        <v>0</v>
      </c>
      <c r="L475" s="2">
        <v>0</v>
      </c>
      <c r="M475" s="2">
        <v>0</v>
      </c>
      <c r="N475" s="2">
        <v>0</v>
      </c>
      <c r="O475" s="2">
        <v>0</v>
      </c>
      <c r="P475" s="2">
        <v>0</v>
      </c>
      <c r="Q475" s="2">
        <v>0</v>
      </c>
      <c r="R475" s="2">
        <v>32</v>
      </c>
      <c r="S475" s="2">
        <v>0</v>
      </c>
      <c r="T475" s="2">
        <v>0</v>
      </c>
      <c r="U475" s="2">
        <v>32</v>
      </c>
      <c r="V475" t="s">
        <v>55</v>
      </c>
    </row>
    <row r="476" spans="1:22" ht="15.75" hidden="1" thickBot="1" x14ac:dyDescent="0.3">
      <c r="A476" t="s">
        <v>8322</v>
      </c>
      <c r="B476" s="12" t="s">
        <v>10332</v>
      </c>
      <c r="C476" t="s">
        <v>1</v>
      </c>
      <c r="D476" t="s">
        <v>10271</v>
      </c>
      <c r="E476" t="s">
        <v>10305</v>
      </c>
      <c r="F476" t="s">
        <v>10306</v>
      </c>
      <c r="G476">
        <v>1239</v>
      </c>
      <c r="H476">
        <v>1239</v>
      </c>
      <c r="I476">
        <v>1239</v>
      </c>
      <c r="J476">
        <v>1239</v>
      </c>
      <c r="K476">
        <v>0</v>
      </c>
      <c r="L476" s="2">
        <v>0</v>
      </c>
      <c r="M476" s="2">
        <v>0</v>
      </c>
      <c r="N476" s="2">
        <v>0</v>
      </c>
      <c r="O476" s="2">
        <v>32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32</v>
      </c>
      <c r="V476" t="s">
        <v>55</v>
      </c>
    </row>
    <row r="477" spans="1:22" ht="15.75" hidden="1" thickBot="1" x14ac:dyDescent="0.3">
      <c r="A477" t="s">
        <v>8322</v>
      </c>
      <c r="B477" s="12" t="s">
        <v>10332</v>
      </c>
      <c r="C477" t="s">
        <v>1</v>
      </c>
      <c r="D477" t="s">
        <v>10271</v>
      </c>
      <c r="E477" t="s">
        <v>10305</v>
      </c>
      <c r="F477" t="s">
        <v>10306</v>
      </c>
      <c r="G477">
        <v>1238</v>
      </c>
      <c r="H477">
        <v>1238</v>
      </c>
      <c r="I477">
        <v>1238</v>
      </c>
      <c r="J477">
        <v>1238</v>
      </c>
      <c r="K477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t="s">
        <v>55</v>
      </c>
    </row>
    <row r="478" spans="1:22" ht="15.75" hidden="1" thickBot="1" x14ac:dyDescent="0.3">
      <c r="A478" t="s">
        <v>8322</v>
      </c>
      <c r="B478" s="12" t="s">
        <v>10332</v>
      </c>
      <c r="C478" t="s">
        <v>1</v>
      </c>
      <c r="D478" t="s">
        <v>10271</v>
      </c>
      <c r="E478" t="s">
        <v>10305</v>
      </c>
      <c r="F478" t="s">
        <v>10306</v>
      </c>
      <c r="G478">
        <v>1237</v>
      </c>
      <c r="H478">
        <v>1237</v>
      </c>
      <c r="I478">
        <v>1237</v>
      </c>
      <c r="J478">
        <v>1237</v>
      </c>
      <c r="K478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">
        <v>62</v>
      </c>
      <c r="S478" s="2">
        <v>0</v>
      </c>
      <c r="T478" s="2">
        <v>0</v>
      </c>
      <c r="U478" s="2">
        <v>62</v>
      </c>
      <c r="V478" t="s">
        <v>55</v>
      </c>
    </row>
    <row r="479" spans="1:22" ht="15.75" hidden="1" thickBot="1" x14ac:dyDescent="0.3">
      <c r="A479" t="s">
        <v>8322</v>
      </c>
      <c r="B479" s="12" t="s">
        <v>10332</v>
      </c>
      <c r="C479" t="s">
        <v>1</v>
      </c>
      <c r="D479" t="s">
        <v>10271</v>
      </c>
      <c r="E479" t="s">
        <v>10305</v>
      </c>
      <c r="F479" t="s">
        <v>10306</v>
      </c>
      <c r="G479">
        <v>1236</v>
      </c>
      <c r="H479">
        <v>1236</v>
      </c>
      <c r="I479">
        <v>1236</v>
      </c>
      <c r="J479">
        <v>1236</v>
      </c>
      <c r="K479">
        <v>0</v>
      </c>
      <c r="L479" s="2">
        <v>0</v>
      </c>
      <c r="M479" s="2">
        <v>0</v>
      </c>
      <c r="N479" s="2">
        <v>0</v>
      </c>
      <c r="O479" s="2">
        <v>0</v>
      </c>
      <c r="P479" s="2">
        <v>0</v>
      </c>
      <c r="Q479" s="2">
        <v>0</v>
      </c>
      <c r="R479" s="2">
        <v>65</v>
      </c>
      <c r="S479" s="2">
        <v>0</v>
      </c>
      <c r="T479" s="2">
        <v>0</v>
      </c>
      <c r="U479" s="2">
        <v>65</v>
      </c>
      <c r="V479" t="s">
        <v>55</v>
      </c>
    </row>
    <row r="480" spans="1:22" ht="15.75" hidden="1" thickBot="1" x14ac:dyDescent="0.3">
      <c r="A480" t="s">
        <v>8322</v>
      </c>
      <c r="B480" s="12" t="s">
        <v>10332</v>
      </c>
      <c r="C480" t="s">
        <v>1</v>
      </c>
      <c r="D480" t="s">
        <v>10271</v>
      </c>
      <c r="E480" t="s">
        <v>10305</v>
      </c>
      <c r="F480" t="s">
        <v>10306</v>
      </c>
      <c r="G480">
        <v>1235</v>
      </c>
      <c r="H480">
        <v>1235</v>
      </c>
      <c r="I480">
        <v>1235</v>
      </c>
      <c r="J480">
        <v>1235</v>
      </c>
      <c r="K480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">
        <v>65</v>
      </c>
      <c r="S480" s="2">
        <v>0</v>
      </c>
      <c r="T480" s="2">
        <v>0</v>
      </c>
      <c r="U480" s="2">
        <v>65</v>
      </c>
      <c r="V480" t="s">
        <v>55</v>
      </c>
    </row>
    <row r="481" spans="1:22" ht="15.75" hidden="1" thickBot="1" x14ac:dyDescent="0.3">
      <c r="A481" t="s">
        <v>8322</v>
      </c>
      <c r="B481" s="12" t="s">
        <v>10332</v>
      </c>
      <c r="C481" t="s">
        <v>1</v>
      </c>
      <c r="D481" t="s">
        <v>10271</v>
      </c>
      <c r="E481" t="s">
        <v>10305</v>
      </c>
      <c r="F481" t="s">
        <v>10306</v>
      </c>
      <c r="G481">
        <v>1234</v>
      </c>
      <c r="H481">
        <v>1234</v>
      </c>
      <c r="I481">
        <v>1234</v>
      </c>
      <c r="J481">
        <v>1234</v>
      </c>
      <c r="K481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">
        <v>25</v>
      </c>
      <c r="S481" s="2">
        <v>0</v>
      </c>
      <c r="T481" s="2">
        <v>0</v>
      </c>
      <c r="U481" s="2">
        <v>25</v>
      </c>
      <c r="V481" t="s">
        <v>55</v>
      </c>
    </row>
    <row r="482" spans="1:22" ht="15.75" hidden="1" thickBot="1" x14ac:dyDescent="0.3">
      <c r="A482" t="s">
        <v>8322</v>
      </c>
      <c r="B482" s="12" t="s">
        <v>10332</v>
      </c>
      <c r="C482" t="s">
        <v>1</v>
      </c>
      <c r="D482" t="s">
        <v>10271</v>
      </c>
      <c r="E482" t="s">
        <v>10305</v>
      </c>
      <c r="F482" t="s">
        <v>10306</v>
      </c>
      <c r="G482">
        <v>1233</v>
      </c>
      <c r="H482">
        <v>1233</v>
      </c>
      <c r="I482">
        <v>1233</v>
      </c>
      <c r="J482">
        <v>1233</v>
      </c>
      <c r="K48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">
        <v>62</v>
      </c>
      <c r="S482" s="2">
        <v>0</v>
      </c>
      <c r="T482" s="2">
        <v>0</v>
      </c>
      <c r="U482" s="2">
        <v>62</v>
      </c>
      <c r="V482" t="s">
        <v>55</v>
      </c>
    </row>
    <row r="483" spans="1:22" ht="15.75" hidden="1" thickBot="1" x14ac:dyDescent="0.3">
      <c r="A483" t="s">
        <v>8322</v>
      </c>
      <c r="B483" s="12" t="s">
        <v>10332</v>
      </c>
      <c r="C483" t="s">
        <v>1</v>
      </c>
      <c r="D483" t="s">
        <v>10271</v>
      </c>
      <c r="E483" t="s">
        <v>10305</v>
      </c>
      <c r="F483" t="s">
        <v>10306</v>
      </c>
      <c r="G483">
        <v>1232</v>
      </c>
      <c r="H483">
        <v>1232</v>
      </c>
      <c r="I483">
        <v>1232</v>
      </c>
      <c r="J483">
        <v>1232</v>
      </c>
      <c r="K483">
        <v>0</v>
      </c>
      <c r="L483" s="2">
        <v>0</v>
      </c>
      <c r="M483" s="2">
        <v>0</v>
      </c>
      <c r="N483" s="2">
        <v>0</v>
      </c>
      <c r="O483" s="2">
        <v>0</v>
      </c>
      <c r="P483" s="2">
        <v>0</v>
      </c>
      <c r="Q483" s="2">
        <v>0</v>
      </c>
      <c r="R483" s="2">
        <v>50</v>
      </c>
      <c r="S483" s="2">
        <v>0</v>
      </c>
      <c r="T483" s="2">
        <v>0</v>
      </c>
      <c r="U483" s="2">
        <v>50</v>
      </c>
      <c r="V483" t="s">
        <v>55</v>
      </c>
    </row>
    <row r="484" spans="1:22" ht="15.75" hidden="1" thickBot="1" x14ac:dyDescent="0.3">
      <c r="A484" t="s">
        <v>8322</v>
      </c>
      <c r="B484" s="12" t="s">
        <v>10332</v>
      </c>
      <c r="C484" t="s">
        <v>1</v>
      </c>
      <c r="D484" t="s">
        <v>10271</v>
      </c>
      <c r="E484" t="s">
        <v>10305</v>
      </c>
      <c r="F484" t="s">
        <v>10306</v>
      </c>
      <c r="G484">
        <v>1231</v>
      </c>
      <c r="H484">
        <v>1231</v>
      </c>
      <c r="I484">
        <v>1231</v>
      </c>
      <c r="J484">
        <v>1231</v>
      </c>
      <c r="K484">
        <v>0</v>
      </c>
      <c r="L484" s="2">
        <v>0</v>
      </c>
      <c r="M484" s="2">
        <v>0</v>
      </c>
      <c r="N484" s="2">
        <v>0</v>
      </c>
      <c r="O484" s="2">
        <v>0</v>
      </c>
      <c r="P484" s="2">
        <v>0</v>
      </c>
      <c r="Q484" s="2">
        <v>0</v>
      </c>
      <c r="R484" s="2">
        <v>25</v>
      </c>
      <c r="S484" s="2">
        <v>0</v>
      </c>
      <c r="T484" s="2">
        <v>0</v>
      </c>
      <c r="U484" s="2">
        <v>25</v>
      </c>
      <c r="V484" t="s">
        <v>55</v>
      </c>
    </row>
    <row r="485" spans="1:22" ht="15.75" hidden="1" thickBot="1" x14ac:dyDescent="0.3">
      <c r="A485" t="s">
        <v>8322</v>
      </c>
      <c r="B485" s="12" t="s">
        <v>10332</v>
      </c>
      <c r="C485" t="s">
        <v>1</v>
      </c>
      <c r="D485" t="s">
        <v>10271</v>
      </c>
      <c r="E485" t="s">
        <v>10305</v>
      </c>
      <c r="F485" t="s">
        <v>10306</v>
      </c>
      <c r="G485">
        <v>1230</v>
      </c>
      <c r="H485">
        <v>1230</v>
      </c>
      <c r="I485">
        <v>1230</v>
      </c>
      <c r="J485">
        <v>1230</v>
      </c>
      <c r="K485">
        <v>0</v>
      </c>
      <c r="L485" s="2">
        <v>0</v>
      </c>
      <c r="M485" s="2">
        <v>0</v>
      </c>
      <c r="N485" s="2">
        <v>0</v>
      </c>
      <c r="O485" s="2">
        <v>0</v>
      </c>
      <c r="P485" s="2">
        <v>0</v>
      </c>
      <c r="Q485" s="2">
        <v>0</v>
      </c>
      <c r="R485" s="2">
        <v>62</v>
      </c>
      <c r="S485" s="2">
        <v>0</v>
      </c>
      <c r="T485" s="2">
        <v>0</v>
      </c>
      <c r="U485" s="2">
        <v>62</v>
      </c>
      <c r="V485" t="s">
        <v>55</v>
      </c>
    </row>
    <row r="486" spans="1:22" ht="15.75" hidden="1" thickBot="1" x14ac:dyDescent="0.3">
      <c r="A486" t="s">
        <v>8322</v>
      </c>
      <c r="B486" s="12" t="s">
        <v>10332</v>
      </c>
      <c r="C486" t="s">
        <v>1</v>
      </c>
      <c r="D486" t="s">
        <v>10271</v>
      </c>
      <c r="E486" t="s">
        <v>10305</v>
      </c>
      <c r="F486" t="s">
        <v>10306</v>
      </c>
      <c r="G486">
        <v>1229</v>
      </c>
      <c r="H486">
        <v>1229</v>
      </c>
      <c r="I486">
        <v>1229</v>
      </c>
      <c r="J486">
        <v>1229</v>
      </c>
      <c r="K486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50</v>
      </c>
      <c r="S486" s="2">
        <v>0</v>
      </c>
      <c r="T486" s="2">
        <v>0</v>
      </c>
      <c r="U486" s="2">
        <v>50</v>
      </c>
      <c r="V486" t="s">
        <v>55</v>
      </c>
    </row>
    <row r="487" spans="1:22" ht="15.75" hidden="1" thickBot="1" x14ac:dyDescent="0.3">
      <c r="A487" t="s">
        <v>8322</v>
      </c>
      <c r="B487" s="12" t="s">
        <v>10332</v>
      </c>
      <c r="C487" t="s">
        <v>1</v>
      </c>
      <c r="D487" t="s">
        <v>10271</v>
      </c>
      <c r="E487" t="s">
        <v>10305</v>
      </c>
      <c r="F487" t="s">
        <v>10306</v>
      </c>
      <c r="G487">
        <v>1228</v>
      </c>
      <c r="H487">
        <v>1228</v>
      </c>
      <c r="I487">
        <v>1228</v>
      </c>
      <c r="J487">
        <v>1228</v>
      </c>
      <c r="K487">
        <v>0</v>
      </c>
      <c r="L487" s="2">
        <v>0</v>
      </c>
      <c r="M487" s="2">
        <v>0</v>
      </c>
      <c r="N487" s="2">
        <v>0</v>
      </c>
      <c r="O487" s="2">
        <v>0</v>
      </c>
      <c r="P487" s="2">
        <v>0</v>
      </c>
      <c r="Q487" s="2">
        <v>0</v>
      </c>
      <c r="R487" s="2">
        <v>62</v>
      </c>
      <c r="S487" s="2">
        <v>0</v>
      </c>
      <c r="T487" s="2">
        <v>0</v>
      </c>
      <c r="U487" s="2">
        <v>62</v>
      </c>
      <c r="V487" t="s">
        <v>55</v>
      </c>
    </row>
    <row r="488" spans="1:22" ht="15.75" hidden="1" thickBot="1" x14ac:dyDescent="0.3">
      <c r="A488" t="s">
        <v>8322</v>
      </c>
      <c r="B488" s="12" t="s">
        <v>10331</v>
      </c>
      <c r="C488" t="s">
        <v>1</v>
      </c>
      <c r="D488" t="s">
        <v>10271</v>
      </c>
      <c r="E488" t="s">
        <v>10305</v>
      </c>
      <c r="F488" t="s">
        <v>10306</v>
      </c>
      <c r="G488">
        <v>1227</v>
      </c>
      <c r="H488">
        <v>1227</v>
      </c>
      <c r="I488">
        <v>1227</v>
      </c>
      <c r="J488">
        <v>1227</v>
      </c>
      <c r="K488">
        <v>0</v>
      </c>
      <c r="L488" s="2">
        <v>0</v>
      </c>
      <c r="M488" s="2">
        <v>0</v>
      </c>
      <c r="N488" s="2">
        <v>0</v>
      </c>
      <c r="O488" s="2">
        <v>0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0</v>
      </c>
      <c r="V488" t="s">
        <v>55</v>
      </c>
    </row>
    <row r="489" spans="1:22" ht="15.75" hidden="1" thickBot="1" x14ac:dyDescent="0.3">
      <c r="A489" t="s">
        <v>8322</v>
      </c>
      <c r="B489" s="12" t="s">
        <v>10331</v>
      </c>
      <c r="C489" t="s">
        <v>1</v>
      </c>
      <c r="D489" t="s">
        <v>10271</v>
      </c>
      <c r="E489" t="s">
        <v>10305</v>
      </c>
      <c r="F489" t="s">
        <v>10306</v>
      </c>
      <c r="G489">
        <v>1226</v>
      </c>
      <c r="H489">
        <v>1226</v>
      </c>
      <c r="I489">
        <v>1226</v>
      </c>
      <c r="J489">
        <v>1226</v>
      </c>
      <c r="K489">
        <v>0</v>
      </c>
      <c r="L489" s="2">
        <v>0</v>
      </c>
      <c r="M489" s="2">
        <v>0</v>
      </c>
      <c r="N489" s="2">
        <v>0</v>
      </c>
      <c r="O489" s="2">
        <v>0</v>
      </c>
      <c r="P489" s="2">
        <v>0</v>
      </c>
      <c r="Q489" s="2">
        <v>0</v>
      </c>
      <c r="R489" s="2">
        <v>55</v>
      </c>
      <c r="S489" s="2">
        <v>0</v>
      </c>
      <c r="T489" s="2">
        <v>0</v>
      </c>
      <c r="U489" s="2">
        <v>55</v>
      </c>
      <c r="V489" t="s">
        <v>55</v>
      </c>
    </row>
    <row r="490" spans="1:22" ht="15.75" hidden="1" thickBot="1" x14ac:dyDescent="0.3">
      <c r="A490" t="s">
        <v>8322</v>
      </c>
      <c r="B490" s="12" t="s">
        <v>10331</v>
      </c>
      <c r="C490" t="s">
        <v>1</v>
      </c>
      <c r="D490" t="s">
        <v>10271</v>
      </c>
      <c r="E490" t="s">
        <v>10305</v>
      </c>
      <c r="F490" t="s">
        <v>10306</v>
      </c>
      <c r="G490">
        <v>1224</v>
      </c>
      <c r="H490">
        <v>1224</v>
      </c>
      <c r="I490">
        <v>1224</v>
      </c>
      <c r="J490">
        <v>1224</v>
      </c>
      <c r="K490">
        <v>0</v>
      </c>
      <c r="L490" s="2">
        <v>0</v>
      </c>
      <c r="M490" s="2">
        <v>0</v>
      </c>
      <c r="N490" s="2">
        <v>0</v>
      </c>
      <c r="O490" s="2">
        <v>0</v>
      </c>
      <c r="P490" s="2">
        <v>0</v>
      </c>
      <c r="Q490" s="2">
        <v>0</v>
      </c>
      <c r="R490" s="2">
        <v>25</v>
      </c>
      <c r="S490" s="2">
        <v>0</v>
      </c>
      <c r="T490" s="2">
        <v>0</v>
      </c>
      <c r="U490" s="2">
        <v>25</v>
      </c>
      <c r="V490" t="s">
        <v>55</v>
      </c>
    </row>
    <row r="491" spans="1:22" ht="15.75" hidden="1" thickBot="1" x14ac:dyDescent="0.3">
      <c r="A491" t="s">
        <v>8322</v>
      </c>
      <c r="B491" s="12" t="s">
        <v>10331</v>
      </c>
      <c r="C491" t="s">
        <v>1</v>
      </c>
      <c r="D491" t="s">
        <v>10271</v>
      </c>
      <c r="E491" t="s">
        <v>10305</v>
      </c>
      <c r="F491" t="s">
        <v>10306</v>
      </c>
      <c r="G491">
        <v>1223</v>
      </c>
      <c r="H491">
        <v>1223</v>
      </c>
      <c r="I491">
        <v>1223</v>
      </c>
      <c r="J491">
        <v>1223</v>
      </c>
      <c r="K491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32</v>
      </c>
      <c r="S491" s="2">
        <v>0</v>
      </c>
      <c r="T491" s="2">
        <v>0</v>
      </c>
      <c r="U491" s="2">
        <v>32</v>
      </c>
      <c r="V491" t="s">
        <v>55</v>
      </c>
    </row>
    <row r="492" spans="1:22" ht="15.75" hidden="1" thickBot="1" x14ac:dyDescent="0.3">
      <c r="A492" t="s">
        <v>8322</v>
      </c>
      <c r="B492" s="12" t="s">
        <v>10331</v>
      </c>
      <c r="C492" t="s">
        <v>1</v>
      </c>
      <c r="D492" t="s">
        <v>10271</v>
      </c>
      <c r="E492" t="s">
        <v>10305</v>
      </c>
      <c r="F492" t="s">
        <v>10306</v>
      </c>
      <c r="G492">
        <v>1222</v>
      </c>
      <c r="H492">
        <v>1222</v>
      </c>
      <c r="I492">
        <v>1222</v>
      </c>
      <c r="J492">
        <v>1222</v>
      </c>
      <c r="K492">
        <v>0</v>
      </c>
      <c r="L492" s="2">
        <v>0</v>
      </c>
      <c r="M492" s="2">
        <v>0</v>
      </c>
      <c r="N492" s="2">
        <v>0</v>
      </c>
      <c r="O492" s="2">
        <v>0</v>
      </c>
      <c r="P492" s="2">
        <v>0</v>
      </c>
      <c r="Q492" s="2">
        <v>0</v>
      </c>
      <c r="R492" s="2">
        <v>64</v>
      </c>
      <c r="S492" s="2">
        <v>0</v>
      </c>
      <c r="T492" s="2">
        <v>0</v>
      </c>
      <c r="U492" s="2">
        <v>64</v>
      </c>
      <c r="V492" t="s">
        <v>55</v>
      </c>
    </row>
    <row r="493" spans="1:22" ht="15.75" hidden="1" thickBot="1" x14ac:dyDescent="0.3">
      <c r="A493" t="s">
        <v>8322</v>
      </c>
      <c r="B493" s="12" t="s">
        <v>10331</v>
      </c>
      <c r="C493" t="s">
        <v>1</v>
      </c>
      <c r="D493" t="s">
        <v>10271</v>
      </c>
      <c r="E493" t="s">
        <v>10305</v>
      </c>
      <c r="F493" t="s">
        <v>10306</v>
      </c>
      <c r="G493">
        <v>1221</v>
      </c>
      <c r="H493">
        <v>1221</v>
      </c>
      <c r="I493">
        <v>1221</v>
      </c>
      <c r="J493">
        <v>1221</v>
      </c>
      <c r="K493">
        <v>0</v>
      </c>
      <c r="L493" s="2">
        <v>0</v>
      </c>
      <c r="M493" s="2">
        <v>0</v>
      </c>
      <c r="N493" s="2">
        <v>0</v>
      </c>
      <c r="O493" s="2">
        <v>0</v>
      </c>
      <c r="P493" s="2">
        <v>0</v>
      </c>
      <c r="Q493" s="2">
        <v>0</v>
      </c>
      <c r="R493" s="2">
        <v>25</v>
      </c>
      <c r="S493" s="2">
        <v>0</v>
      </c>
      <c r="T493" s="2">
        <v>0</v>
      </c>
      <c r="U493" s="2">
        <v>25</v>
      </c>
      <c r="V493" t="s">
        <v>55</v>
      </c>
    </row>
    <row r="494" spans="1:22" ht="15.75" hidden="1" thickBot="1" x14ac:dyDescent="0.3">
      <c r="A494" t="s">
        <v>8322</v>
      </c>
      <c r="B494" s="12" t="s">
        <v>10331</v>
      </c>
      <c r="C494" t="s">
        <v>1</v>
      </c>
      <c r="D494" t="s">
        <v>10271</v>
      </c>
      <c r="E494" t="s">
        <v>10305</v>
      </c>
      <c r="F494" t="s">
        <v>10306</v>
      </c>
      <c r="G494">
        <v>1218</v>
      </c>
      <c r="H494">
        <v>1218</v>
      </c>
      <c r="I494">
        <v>1218</v>
      </c>
      <c r="J494">
        <v>1218</v>
      </c>
      <c r="K494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">
        <v>25</v>
      </c>
      <c r="S494" s="2">
        <v>0</v>
      </c>
      <c r="T494" s="2">
        <v>0</v>
      </c>
      <c r="U494" s="2">
        <v>25</v>
      </c>
      <c r="V494" t="s">
        <v>55</v>
      </c>
    </row>
    <row r="495" spans="1:22" ht="15.75" hidden="1" thickBot="1" x14ac:dyDescent="0.3">
      <c r="A495" t="s">
        <v>8322</v>
      </c>
      <c r="B495" s="12" t="s">
        <v>10331</v>
      </c>
      <c r="C495" t="s">
        <v>1</v>
      </c>
      <c r="D495" t="s">
        <v>10271</v>
      </c>
      <c r="E495" t="s">
        <v>10305</v>
      </c>
      <c r="F495" t="s">
        <v>10306</v>
      </c>
      <c r="G495">
        <v>1217</v>
      </c>
      <c r="H495">
        <v>1217</v>
      </c>
      <c r="I495">
        <v>1217</v>
      </c>
      <c r="J495">
        <v>1217</v>
      </c>
      <c r="K495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t="s">
        <v>55</v>
      </c>
    </row>
    <row r="496" spans="1:22" ht="15.75" hidden="1" thickBot="1" x14ac:dyDescent="0.3">
      <c r="A496" t="s">
        <v>8322</v>
      </c>
      <c r="B496" s="12" t="s">
        <v>10331</v>
      </c>
      <c r="C496" t="s">
        <v>1</v>
      </c>
      <c r="D496" t="s">
        <v>10271</v>
      </c>
      <c r="E496" t="s">
        <v>10305</v>
      </c>
      <c r="F496" t="s">
        <v>10306</v>
      </c>
      <c r="G496">
        <v>1216</v>
      </c>
      <c r="H496">
        <v>1216</v>
      </c>
      <c r="I496">
        <v>1216</v>
      </c>
      <c r="J496">
        <v>1216</v>
      </c>
      <c r="K496">
        <v>0</v>
      </c>
      <c r="L496" s="2">
        <v>0</v>
      </c>
      <c r="M496" s="2">
        <v>0</v>
      </c>
      <c r="N496" s="2">
        <v>0</v>
      </c>
      <c r="O496" s="2">
        <v>0</v>
      </c>
      <c r="P496" s="2">
        <v>0</v>
      </c>
      <c r="Q496" s="2">
        <v>0</v>
      </c>
      <c r="R496" s="2">
        <v>25</v>
      </c>
      <c r="S496" s="2">
        <v>0</v>
      </c>
      <c r="T496" s="2">
        <v>0</v>
      </c>
      <c r="U496" s="2">
        <v>25</v>
      </c>
      <c r="V496" t="s">
        <v>55</v>
      </c>
    </row>
    <row r="497" spans="1:22" ht="15.75" hidden="1" thickBot="1" x14ac:dyDescent="0.3">
      <c r="A497" t="s">
        <v>8322</v>
      </c>
      <c r="B497" s="12" t="s">
        <v>10331</v>
      </c>
      <c r="C497" t="s">
        <v>1</v>
      </c>
      <c r="D497" t="s">
        <v>10271</v>
      </c>
      <c r="E497" t="s">
        <v>10305</v>
      </c>
      <c r="F497" t="s">
        <v>10306</v>
      </c>
      <c r="G497">
        <v>1215</v>
      </c>
      <c r="H497">
        <v>1215</v>
      </c>
      <c r="I497">
        <v>1215</v>
      </c>
      <c r="J497">
        <v>1215</v>
      </c>
      <c r="K497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32</v>
      </c>
      <c r="S497" s="2">
        <v>0</v>
      </c>
      <c r="T497" s="2">
        <v>0</v>
      </c>
      <c r="U497" s="2">
        <v>32</v>
      </c>
      <c r="V497" t="s">
        <v>55</v>
      </c>
    </row>
    <row r="498" spans="1:22" ht="15.75" hidden="1" thickBot="1" x14ac:dyDescent="0.3">
      <c r="A498" t="s">
        <v>8322</v>
      </c>
      <c r="B498" s="12" t="s">
        <v>10331</v>
      </c>
      <c r="C498" t="s">
        <v>1</v>
      </c>
      <c r="D498" t="s">
        <v>10271</v>
      </c>
      <c r="E498" t="s">
        <v>10305</v>
      </c>
      <c r="F498" t="s">
        <v>10306</v>
      </c>
      <c r="G498">
        <v>1214</v>
      </c>
      <c r="H498">
        <v>1214</v>
      </c>
      <c r="I498">
        <v>1214</v>
      </c>
      <c r="J498">
        <v>1214</v>
      </c>
      <c r="K498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62</v>
      </c>
      <c r="S498" s="2">
        <v>0</v>
      </c>
      <c r="T498" s="2">
        <v>0</v>
      </c>
      <c r="U498" s="2">
        <v>62</v>
      </c>
      <c r="V498" t="s">
        <v>55</v>
      </c>
    </row>
    <row r="499" spans="1:22" ht="15.75" hidden="1" thickBot="1" x14ac:dyDescent="0.3">
      <c r="A499" t="s">
        <v>8322</v>
      </c>
      <c r="B499" s="12" t="s">
        <v>10331</v>
      </c>
      <c r="C499" t="s">
        <v>1</v>
      </c>
      <c r="D499" t="s">
        <v>10271</v>
      </c>
      <c r="E499" t="s">
        <v>10305</v>
      </c>
      <c r="F499" t="s">
        <v>10306</v>
      </c>
      <c r="G499">
        <v>1212</v>
      </c>
      <c r="H499">
        <v>1212</v>
      </c>
      <c r="I499">
        <v>1212</v>
      </c>
      <c r="J499">
        <v>1212</v>
      </c>
      <c r="K499">
        <v>0</v>
      </c>
      <c r="L499" s="2">
        <v>0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">
        <v>50</v>
      </c>
      <c r="S499" s="2">
        <v>0</v>
      </c>
      <c r="T499" s="2">
        <v>0</v>
      </c>
      <c r="U499" s="2">
        <v>50</v>
      </c>
      <c r="V499" t="s">
        <v>55</v>
      </c>
    </row>
    <row r="500" spans="1:22" ht="15.75" hidden="1" thickBot="1" x14ac:dyDescent="0.3">
      <c r="A500" t="s">
        <v>8322</v>
      </c>
      <c r="B500" s="194" t="s">
        <v>10331</v>
      </c>
      <c r="C500" t="s">
        <v>1</v>
      </c>
      <c r="D500" t="s">
        <v>10271</v>
      </c>
      <c r="E500" t="s">
        <v>10305</v>
      </c>
      <c r="F500" t="s">
        <v>10306</v>
      </c>
      <c r="G500">
        <v>1211</v>
      </c>
      <c r="H500">
        <v>1211</v>
      </c>
      <c r="I500">
        <v>1211</v>
      </c>
      <c r="J500">
        <v>1211</v>
      </c>
      <c r="K500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50</v>
      </c>
      <c r="S500" s="2">
        <v>0</v>
      </c>
      <c r="T500" s="2">
        <v>0</v>
      </c>
      <c r="U500" s="2">
        <v>50</v>
      </c>
      <c r="V500" t="s">
        <v>55</v>
      </c>
    </row>
    <row r="501" spans="1:22" ht="15.75" hidden="1" thickBot="1" x14ac:dyDescent="0.3">
      <c r="A501" t="s">
        <v>8322</v>
      </c>
      <c r="B501" s="12" t="s">
        <v>10331</v>
      </c>
      <c r="C501" t="s">
        <v>1</v>
      </c>
      <c r="D501" t="s">
        <v>10271</v>
      </c>
      <c r="E501" t="s">
        <v>10305</v>
      </c>
      <c r="F501" t="s">
        <v>10306</v>
      </c>
      <c r="G501">
        <v>1210</v>
      </c>
      <c r="H501">
        <v>1210</v>
      </c>
      <c r="I501">
        <v>1210</v>
      </c>
      <c r="J501">
        <v>1210</v>
      </c>
      <c r="K501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25</v>
      </c>
      <c r="S501" s="2">
        <v>0</v>
      </c>
      <c r="T501" s="2">
        <v>0</v>
      </c>
      <c r="U501" s="2">
        <v>25</v>
      </c>
      <c r="V501" t="s">
        <v>55</v>
      </c>
    </row>
    <row r="502" spans="1:22" ht="15.75" hidden="1" thickBot="1" x14ac:dyDescent="0.3">
      <c r="A502" t="s">
        <v>8322</v>
      </c>
      <c r="B502" s="12" t="s">
        <v>10331</v>
      </c>
      <c r="C502" t="s">
        <v>1</v>
      </c>
      <c r="D502" t="s">
        <v>10271</v>
      </c>
      <c r="E502" t="s">
        <v>10305</v>
      </c>
      <c r="F502" t="s">
        <v>10306</v>
      </c>
      <c r="G502">
        <v>1209</v>
      </c>
      <c r="H502">
        <v>1209</v>
      </c>
      <c r="I502">
        <v>1209</v>
      </c>
      <c r="J502">
        <v>1209</v>
      </c>
      <c r="K502">
        <v>0</v>
      </c>
      <c r="L502" s="2">
        <v>0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">
        <v>25</v>
      </c>
      <c r="S502" s="2">
        <v>0</v>
      </c>
      <c r="T502" s="2">
        <v>0</v>
      </c>
      <c r="U502" s="2">
        <v>25</v>
      </c>
      <c r="V502" t="s">
        <v>55</v>
      </c>
    </row>
    <row r="503" spans="1:22" ht="15.75" hidden="1" thickBot="1" x14ac:dyDescent="0.3">
      <c r="A503" t="s">
        <v>8322</v>
      </c>
      <c r="B503" s="12" t="s">
        <v>10331</v>
      </c>
      <c r="C503" t="s">
        <v>1</v>
      </c>
      <c r="D503" t="s">
        <v>10271</v>
      </c>
      <c r="E503" t="s">
        <v>10305</v>
      </c>
      <c r="F503" t="s">
        <v>10306</v>
      </c>
      <c r="G503">
        <v>1208</v>
      </c>
      <c r="H503">
        <v>1208</v>
      </c>
      <c r="I503">
        <v>1208</v>
      </c>
      <c r="J503">
        <v>1208</v>
      </c>
      <c r="K503">
        <v>0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55</v>
      </c>
      <c r="S503" s="2">
        <v>0</v>
      </c>
      <c r="T503" s="2">
        <v>0</v>
      </c>
      <c r="U503" s="2">
        <v>55</v>
      </c>
      <c r="V503" t="s">
        <v>55</v>
      </c>
    </row>
    <row r="504" spans="1:22" ht="15.75" hidden="1" thickBot="1" x14ac:dyDescent="0.3">
      <c r="A504" t="s">
        <v>8322</v>
      </c>
      <c r="B504" s="12" t="s">
        <v>10331</v>
      </c>
      <c r="C504" t="s">
        <v>1</v>
      </c>
      <c r="D504" t="s">
        <v>10271</v>
      </c>
      <c r="E504" t="s">
        <v>10305</v>
      </c>
      <c r="F504" t="s">
        <v>10306</v>
      </c>
      <c r="G504">
        <v>1207</v>
      </c>
      <c r="H504">
        <v>1207</v>
      </c>
      <c r="I504">
        <v>1207</v>
      </c>
      <c r="J504">
        <v>1207</v>
      </c>
      <c r="K504">
        <v>0</v>
      </c>
      <c r="L504" s="2">
        <v>0</v>
      </c>
      <c r="M504" s="2">
        <v>0</v>
      </c>
      <c r="N504" s="2">
        <v>0</v>
      </c>
      <c r="O504" s="2">
        <v>0</v>
      </c>
      <c r="P504" s="2">
        <v>0</v>
      </c>
      <c r="Q504" s="2">
        <v>0</v>
      </c>
      <c r="R504" s="2">
        <v>25</v>
      </c>
      <c r="S504" s="2">
        <v>0</v>
      </c>
      <c r="T504" s="2">
        <v>0</v>
      </c>
      <c r="U504" s="2">
        <v>25</v>
      </c>
      <c r="V504" t="s">
        <v>55</v>
      </c>
    </row>
    <row r="505" spans="1:22" ht="15.75" hidden="1" thickBot="1" x14ac:dyDescent="0.3">
      <c r="A505" t="s">
        <v>8322</v>
      </c>
      <c r="B505" s="12" t="s">
        <v>10331</v>
      </c>
      <c r="C505" t="s">
        <v>1</v>
      </c>
      <c r="D505" t="s">
        <v>10271</v>
      </c>
      <c r="E505" t="s">
        <v>10305</v>
      </c>
      <c r="F505" t="s">
        <v>10306</v>
      </c>
      <c r="G505">
        <v>1206</v>
      </c>
      <c r="H505">
        <v>1206</v>
      </c>
      <c r="I505">
        <v>1206</v>
      </c>
      <c r="J505">
        <v>1206</v>
      </c>
      <c r="K505">
        <v>0</v>
      </c>
      <c r="L505" s="2">
        <v>0</v>
      </c>
      <c r="M505" s="2">
        <v>0</v>
      </c>
      <c r="N505" s="2">
        <v>0</v>
      </c>
      <c r="O505" s="2">
        <v>0</v>
      </c>
      <c r="P505" s="2">
        <v>0</v>
      </c>
      <c r="Q505" s="2">
        <v>0</v>
      </c>
      <c r="R505" s="2">
        <v>55</v>
      </c>
      <c r="S505" s="2">
        <v>0</v>
      </c>
      <c r="T505" s="2">
        <v>0</v>
      </c>
      <c r="U505" s="2">
        <v>55</v>
      </c>
      <c r="V505" t="s">
        <v>55</v>
      </c>
    </row>
    <row r="506" spans="1:22" ht="15.75" hidden="1" thickBot="1" x14ac:dyDescent="0.3">
      <c r="A506" t="s">
        <v>8322</v>
      </c>
      <c r="B506" s="12" t="s">
        <v>10331</v>
      </c>
      <c r="C506" t="s">
        <v>1</v>
      </c>
      <c r="D506" t="s">
        <v>10271</v>
      </c>
      <c r="E506" t="s">
        <v>10305</v>
      </c>
      <c r="F506" t="s">
        <v>10306</v>
      </c>
      <c r="G506">
        <v>1205</v>
      </c>
      <c r="H506">
        <v>1205</v>
      </c>
      <c r="I506">
        <v>1205</v>
      </c>
      <c r="J506">
        <v>1205</v>
      </c>
      <c r="K506">
        <v>0</v>
      </c>
      <c r="L506" s="2">
        <v>0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">
        <v>50</v>
      </c>
      <c r="S506" s="2">
        <v>0</v>
      </c>
      <c r="T506" s="2">
        <v>0</v>
      </c>
      <c r="U506" s="2">
        <v>50</v>
      </c>
      <c r="V506" t="s">
        <v>55</v>
      </c>
    </row>
    <row r="507" spans="1:22" ht="15.75" hidden="1" thickBot="1" x14ac:dyDescent="0.3">
      <c r="A507" t="s">
        <v>8322</v>
      </c>
      <c r="B507" s="12" t="s">
        <v>10331</v>
      </c>
      <c r="C507" t="s">
        <v>1</v>
      </c>
      <c r="D507" t="s">
        <v>10271</v>
      </c>
      <c r="E507" t="s">
        <v>10305</v>
      </c>
      <c r="F507" t="s">
        <v>10306</v>
      </c>
      <c r="G507">
        <v>1204</v>
      </c>
      <c r="H507">
        <v>1204</v>
      </c>
      <c r="I507">
        <v>1204</v>
      </c>
      <c r="J507">
        <v>1204</v>
      </c>
      <c r="K507">
        <v>0</v>
      </c>
      <c r="L507" s="2">
        <v>0</v>
      </c>
      <c r="M507" s="2">
        <v>0</v>
      </c>
      <c r="N507" s="2">
        <v>0</v>
      </c>
      <c r="O507" s="2">
        <v>0</v>
      </c>
      <c r="P507" s="2">
        <v>0</v>
      </c>
      <c r="Q507" s="2">
        <v>0</v>
      </c>
      <c r="R507" s="2">
        <v>80</v>
      </c>
      <c r="S507" s="2">
        <v>0</v>
      </c>
      <c r="T507" s="2">
        <v>0</v>
      </c>
      <c r="U507" s="2">
        <v>80</v>
      </c>
      <c r="V507" t="s">
        <v>55</v>
      </c>
    </row>
    <row r="508" spans="1:22" ht="15.75" hidden="1" thickBot="1" x14ac:dyDescent="0.3">
      <c r="A508" t="s">
        <v>8322</v>
      </c>
      <c r="B508" s="12" t="s">
        <v>10330</v>
      </c>
      <c r="C508" t="s">
        <v>1</v>
      </c>
      <c r="D508" t="s">
        <v>10271</v>
      </c>
      <c r="E508" t="s">
        <v>10305</v>
      </c>
      <c r="F508" t="s">
        <v>10306</v>
      </c>
      <c r="G508">
        <v>1203</v>
      </c>
      <c r="H508">
        <v>1203</v>
      </c>
      <c r="I508">
        <v>1203</v>
      </c>
      <c r="J508">
        <v>1203</v>
      </c>
      <c r="K508">
        <v>0</v>
      </c>
      <c r="L508" s="2">
        <v>0</v>
      </c>
      <c r="M508" s="2">
        <v>0</v>
      </c>
      <c r="N508" s="2">
        <v>0</v>
      </c>
      <c r="O508" s="2">
        <v>0</v>
      </c>
      <c r="P508" s="2">
        <v>0</v>
      </c>
      <c r="Q508" s="2">
        <v>0</v>
      </c>
      <c r="R508" s="2">
        <v>25</v>
      </c>
      <c r="S508" s="2">
        <v>0</v>
      </c>
      <c r="T508" s="2">
        <v>0</v>
      </c>
      <c r="U508" s="2">
        <v>25</v>
      </c>
      <c r="V508" t="s">
        <v>55</v>
      </c>
    </row>
    <row r="509" spans="1:22" ht="15.75" hidden="1" thickBot="1" x14ac:dyDescent="0.3">
      <c r="A509" t="s">
        <v>8322</v>
      </c>
      <c r="B509" s="12" t="s">
        <v>10330</v>
      </c>
      <c r="C509" t="s">
        <v>1</v>
      </c>
      <c r="D509" t="s">
        <v>10271</v>
      </c>
      <c r="E509" t="s">
        <v>10305</v>
      </c>
      <c r="F509" t="s">
        <v>10306</v>
      </c>
      <c r="G509">
        <v>1202</v>
      </c>
      <c r="H509">
        <v>1202</v>
      </c>
      <c r="I509">
        <v>1202</v>
      </c>
      <c r="J509">
        <v>1202</v>
      </c>
      <c r="K509">
        <v>0</v>
      </c>
      <c r="L509" s="2">
        <v>0</v>
      </c>
      <c r="M509" s="2">
        <v>0</v>
      </c>
      <c r="N509" s="2">
        <v>0</v>
      </c>
      <c r="O509" s="2">
        <v>0</v>
      </c>
      <c r="P509" s="2">
        <v>0</v>
      </c>
      <c r="Q509" s="2">
        <v>0</v>
      </c>
      <c r="R509" s="2">
        <v>25</v>
      </c>
      <c r="S509" s="2">
        <v>0</v>
      </c>
      <c r="T509" s="2">
        <v>0</v>
      </c>
      <c r="U509" s="2">
        <v>25</v>
      </c>
      <c r="V509" t="s">
        <v>55</v>
      </c>
    </row>
    <row r="510" spans="1:22" ht="15.75" hidden="1" thickBot="1" x14ac:dyDescent="0.3">
      <c r="A510" t="s">
        <v>8322</v>
      </c>
      <c r="B510" s="12" t="s">
        <v>10330</v>
      </c>
      <c r="C510" t="s">
        <v>1</v>
      </c>
      <c r="D510" t="s">
        <v>10271</v>
      </c>
      <c r="E510" t="s">
        <v>10305</v>
      </c>
      <c r="F510" t="s">
        <v>10306</v>
      </c>
      <c r="G510">
        <v>1201</v>
      </c>
      <c r="H510">
        <v>1201</v>
      </c>
      <c r="I510">
        <v>1201</v>
      </c>
      <c r="J510">
        <v>1201</v>
      </c>
      <c r="K510">
        <v>0</v>
      </c>
      <c r="L510" s="2">
        <v>0</v>
      </c>
      <c r="M510" s="2">
        <v>0</v>
      </c>
      <c r="N510" s="2">
        <v>0</v>
      </c>
      <c r="O510" s="2">
        <v>0</v>
      </c>
      <c r="P510" s="2">
        <v>0</v>
      </c>
      <c r="Q510" s="2">
        <v>0</v>
      </c>
      <c r="R510" s="2">
        <v>25</v>
      </c>
      <c r="S510" s="2">
        <v>0</v>
      </c>
      <c r="T510" s="2">
        <v>0</v>
      </c>
      <c r="U510" s="2">
        <v>25</v>
      </c>
      <c r="V510" t="s">
        <v>55</v>
      </c>
    </row>
    <row r="511" spans="1:22" ht="15.75" hidden="1" thickBot="1" x14ac:dyDescent="0.3">
      <c r="A511" t="s">
        <v>8322</v>
      </c>
      <c r="B511" s="12" t="s">
        <v>10330</v>
      </c>
      <c r="C511" t="s">
        <v>1</v>
      </c>
      <c r="D511" t="s">
        <v>10271</v>
      </c>
      <c r="E511" t="s">
        <v>10305</v>
      </c>
      <c r="F511" t="s">
        <v>10306</v>
      </c>
      <c r="G511">
        <v>1200</v>
      </c>
      <c r="H511">
        <v>1200</v>
      </c>
      <c r="I511">
        <v>1200</v>
      </c>
      <c r="J511">
        <v>1200</v>
      </c>
      <c r="K511">
        <v>0</v>
      </c>
      <c r="L511" s="2">
        <v>0</v>
      </c>
      <c r="M511" s="2">
        <v>0</v>
      </c>
      <c r="N511" s="2">
        <v>0</v>
      </c>
      <c r="O511" s="2">
        <v>0</v>
      </c>
      <c r="P511" s="2">
        <v>0</v>
      </c>
      <c r="Q511" s="2">
        <v>0</v>
      </c>
      <c r="R511" s="2">
        <v>25</v>
      </c>
      <c r="S511" s="2">
        <v>0</v>
      </c>
      <c r="T511" s="2">
        <v>0</v>
      </c>
      <c r="U511" s="2">
        <v>25</v>
      </c>
      <c r="V511" t="s">
        <v>55</v>
      </c>
    </row>
    <row r="512" spans="1:22" ht="15.75" hidden="1" thickBot="1" x14ac:dyDescent="0.3">
      <c r="A512" t="s">
        <v>8322</v>
      </c>
      <c r="B512" s="12" t="s">
        <v>10330</v>
      </c>
      <c r="C512" t="s">
        <v>1</v>
      </c>
      <c r="D512" t="s">
        <v>10271</v>
      </c>
      <c r="E512" t="s">
        <v>10305</v>
      </c>
      <c r="F512" t="s">
        <v>10306</v>
      </c>
      <c r="G512">
        <v>1199</v>
      </c>
      <c r="H512">
        <v>1199</v>
      </c>
      <c r="I512">
        <v>1199</v>
      </c>
      <c r="J512">
        <v>1199</v>
      </c>
      <c r="K512">
        <v>0</v>
      </c>
      <c r="L512" s="2">
        <v>0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">
        <v>55</v>
      </c>
      <c r="S512" s="2">
        <v>0</v>
      </c>
      <c r="T512" s="2">
        <v>0</v>
      </c>
      <c r="U512" s="2">
        <v>55</v>
      </c>
      <c r="V512" t="s">
        <v>55</v>
      </c>
    </row>
    <row r="513" spans="1:22" ht="15.75" hidden="1" thickBot="1" x14ac:dyDescent="0.3">
      <c r="A513" t="s">
        <v>8322</v>
      </c>
      <c r="B513" s="12" t="s">
        <v>10330</v>
      </c>
      <c r="C513" t="s">
        <v>1</v>
      </c>
      <c r="D513" t="s">
        <v>10271</v>
      </c>
      <c r="E513" t="s">
        <v>10305</v>
      </c>
      <c r="F513" t="s">
        <v>10306</v>
      </c>
      <c r="G513">
        <v>1198</v>
      </c>
      <c r="H513">
        <v>1198</v>
      </c>
      <c r="I513">
        <v>1198</v>
      </c>
      <c r="J513">
        <v>1198</v>
      </c>
      <c r="K513">
        <v>0</v>
      </c>
      <c r="L513" s="2">
        <v>0</v>
      </c>
      <c r="M513" s="2">
        <v>0</v>
      </c>
      <c r="N513" s="2">
        <v>0</v>
      </c>
      <c r="O513" s="2">
        <v>0</v>
      </c>
      <c r="P513" s="2">
        <v>0</v>
      </c>
      <c r="Q513" s="2">
        <v>0</v>
      </c>
      <c r="R513" s="2">
        <v>50</v>
      </c>
      <c r="S513" s="2">
        <v>0</v>
      </c>
      <c r="T513" s="2">
        <v>0</v>
      </c>
      <c r="U513" s="2">
        <v>50</v>
      </c>
      <c r="V513" t="s">
        <v>55</v>
      </c>
    </row>
    <row r="514" spans="1:22" ht="15.75" hidden="1" thickBot="1" x14ac:dyDescent="0.3">
      <c r="A514" t="s">
        <v>8322</v>
      </c>
      <c r="B514" s="12" t="s">
        <v>10330</v>
      </c>
      <c r="C514" t="s">
        <v>1</v>
      </c>
      <c r="D514" t="s">
        <v>10271</v>
      </c>
      <c r="E514" t="s">
        <v>10305</v>
      </c>
      <c r="F514" t="s">
        <v>10306</v>
      </c>
      <c r="G514">
        <v>1197</v>
      </c>
      <c r="H514">
        <v>1197</v>
      </c>
      <c r="I514">
        <v>1197</v>
      </c>
      <c r="J514">
        <v>1197</v>
      </c>
      <c r="K514">
        <v>0</v>
      </c>
      <c r="L514" s="2">
        <v>0</v>
      </c>
      <c r="M514" s="2">
        <v>0</v>
      </c>
      <c r="N514" s="2">
        <v>0</v>
      </c>
      <c r="O514" s="2">
        <v>0</v>
      </c>
      <c r="P514" s="2">
        <v>0</v>
      </c>
      <c r="Q514" s="2">
        <v>0</v>
      </c>
      <c r="R514" s="2">
        <v>50</v>
      </c>
      <c r="S514" s="2">
        <v>0</v>
      </c>
      <c r="T514" s="2">
        <v>0</v>
      </c>
      <c r="U514" s="2">
        <v>50</v>
      </c>
      <c r="V514" t="s">
        <v>55</v>
      </c>
    </row>
    <row r="515" spans="1:22" ht="15.75" hidden="1" thickBot="1" x14ac:dyDescent="0.3">
      <c r="A515" t="s">
        <v>8322</v>
      </c>
      <c r="B515" s="12" t="s">
        <v>10330</v>
      </c>
      <c r="C515" t="s">
        <v>1</v>
      </c>
      <c r="D515" t="s">
        <v>10271</v>
      </c>
      <c r="E515" t="s">
        <v>10305</v>
      </c>
      <c r="F515" t="s">
        <v>10306</v>
      </c>
      <c r="G515">
        <v>1196</v>
      </c>
      <c r="H515">
        <v>1196</v>
      </c>
      <c r="I515">
        <v>1196</v>
      </c>
      <c r="J515">
        <v>1196</v>
      </c>
      <c r="K515">
        <v>0</v>
      </c>
      <c r="L515" s="2">
        <v>0</v>
      </c>
      <c r="M515" s="2">
        <v>0</v>
      </c>
      <c r="N515" s="2">
        <v>0</v>
      </c>
      <c r="O515" s="2">
        <v>0</v>
      </c>
      <c r="P515" s="2">
        <v>0</v>
      </c>
      <c r="Q515" s="2">
        <v>0</v>
      </c>
      <c r="R515" s="2">
        <v>50</v>
      </c>
      <c r="S515" s="2">
        <v>0</v>
      </c>
      <c r="T515" s="2">
        <v>0</v>
      </c>
      <c r="U515" s="2">
        <v>50</v>
      </c>
      <c r="V515" t="s">
        <v>55</v>
      </c>
    </row>
    <row r="516" spans="1:22" ht="15.75" hidden="1" thickBot="1" x14ac:dyDescent="0.3">
      <c r="A516" t="s">
        <v>8322</v>
      </c>
      <c r="B516" s="12" t="s">
        <v>10330</v>
      </c>
      <c r="C516" t="s">
        <v>1</v>
      </c>
      <c r="D516" t="s">
        <v>10271</v>
      </c>
      <c r="E516" t="s">
        <v>10305</v>
      </c>
      <c r="F516" t="s">
        <v>10306</v>
      </c>
      <c r="G516">
        <v>1195</v>
      </c>
      <c r="H516">
        <v>1195</v>
      </c>
      <c r="I516">
        <v>1195</v>
      </c>
      <c r="J516">
        <v>1195</v>
      </c>
      <c r="K516">
        <v>0</v>
      </c>
      <c r="L516" s="2">
        <v>0</v>
      </c>
      <c r="M516" s="2">
        <v>0</v>
      </c>
      <c r="N516" s="2">
        <v>0</v>
      </c>
      <c r="O516" s="2">
        <v>0</v>
      </c>
      <c r="P516" s="2">
        <v>0</v>
      </c>
      <c r="Q516" s="2">
        <v>0</v>
      </c>
      <c r="R516" s="2">
        <v>55</v>
      </c>
      <c r="S516" s="2">
        <v>0</v>
      </c>
      <c r="T516" s="2">
        <v>0</v>
      </c>
      <c r="U516" s="2">
        <v>55</v>
      </c>
      <c r="V516" t="s">
        <v>55</v>
      </c>
    </row>
    <row r="517" spans="1:22" ht="15.75" hidden="1" thickBot="1" x14ac:dyDescent="0.3">
      <c r="A517" t="s">
        <v>8322</v>
      </c>
      <c r="B517" s="12" t="s">
        <v>10330</v>
      </c>
      <c r="C517" t="s">
        <v>1</v>
      </c>
      <c r="D517" t="s">
        <v>10271</v>
      </c>
      <c r="E517" t="s">
        <v>10305</v>
      </c>
      <c r="F517" t="s">
        <v>10306</v>
      </c>
      <c r="G517">
        <v>1194</v>
      </c>
      <c r="H517">
        <v>1194</v>
      </c>
      <c r="I517">
        <v>1194</v>
      </c>
      <c r="J517">
        <v>1194</v>
      </c>
      <c r="K517">
        <v>0</v>
      </c>
      <c r="L517" s="2">
        <v>0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25</v>
      </c>
      <c r="S517" s="2">
        <v>0</v>
      </c>
      <c r="T517" s="2">
        <v>0</v>
      </c>
      <c r="U517" s="2">
        <v>25</v>
      </c>
      <c r="V517" t="s">
        <v>55</v>
      </c>
    </row>
    <row r="518" spans="1:22" ht="15.75" hidden="1" thickBot="1" x14ac:dyDescent="0.3">
      <c r="A518" t="s">
        <v>8322</v>
      </c>
      <c r="B518" s="12" t="s">
        <v>10330</v>
      </c>
      <c r="C518" t="s">
        <v>1</v>
      </c>
      <c r="D518" t="s">
        <v>10271</v>
      </c>
      <c r="E518" t="s">
        <v>10305</v>
      </c>
      <c r="F518" t="s">
        <v>10306</v>
      </c>
      <c r="G518">
        <v>1193</v>
      </c>
      <c r="H518">
        <v>1193</v>
      </c>
      <c r="I518">
        <v>1193</v>
      </c>
      <c r="J518">
        <v>1193</v>
      </c>
      <c r="K518">
        <v>0</v>
      </c>
      <c r="L518" s="2">
        <v>0</v>
      </c>
      <c r="M518" s="2">
        <v>0</v>
      </c>
      <c r="N518" s="2">
        <v>0</v>
      </c>
      <c r="O518" s="2">
        <v>0</v>
      </c>
      <c r="P518" s="2">
        <v>0</v>
      </c>
      <c r="Q518" s="2">
        <v>0</v>
      </c>
      <c r="R518" s="2">
        <v>55</v>
      </c>
      <c r="S518" s="2">
        <v>0</v>
      </c>
      <c r="T518" s="2">
        <v>0</v>
      </c>
      <c r="U518" s="2">
        <v>55</v>
      </c>
      <c r="V518" t="s">
        <v>55</v>
      </c>
    </row>
    <row r="519" spans="1:22" ht="15.75" hidden="1" thickBot="1" x14ac:dyDescent="0.3">
      <c r="A519" t="s">
        <v>8322</v>
      </c>
      <c r="B519" s="12" t="s">
        <v>10330</v>
      </c>
      <c r="C519" t="s">
        <v>1</v>
      </c>
      <c r="D519" t="s">
        <v>10271</v>
      </c>
      <c r="E519" t="s">
        <v>10305</v>
      </c>
      <c r="F519" t="s">
        <v>10306</v>
      </c>
      <c r="G519">
        <v>1192</v>
      </c>
      <c r="H519">
        <v>1192</v>
      </c>
      <c r="I519">
        <v>1192</v>
      </c>
      <c r="J519">
        <v>1192</v>
      </c>
      <c r="K519">
        <v>0</v>
      </c>
      <c r="L519" s="2">
        <v>0</v>
      </c>
      <c r="M519" s="2">
        <v>0</v>
      </c>
      <c r="N519" s="2">
        <v>0</v>
      </c>
      <c r="O519" s="2">
        <v>0</v>
      </c>
      <c r="P519" s="2">
        <v>0</v>
      </c>
      <c r="Q519" s="2">
        <v>0</v>
      </c>
      <c r="R519" s="2">
        <v>55</v>
      </c>
      <c r="S519" s="2">
        <v>0</v>
      </c>
      <c r="T519" s="2">
        <v>0</v>
      </c>
      <c r="U519" s="2">
        <v>55</v>
      </c>
      <c r="V519" t="s">
        <v>55</v>
      </c>
    </row>
    <row r="520" spans="1:22" ht="15.75" hidden="1" thickBot="1" x14ac:dyDescent="0.3">
      <c r="A520" t="s">
        <v>8322</v>
      </c>
      <c r="B520" s="12" t="s">
        <v>10329</v>
      </c>
      <c r="C520" t="s">
        <v>1</v>
      </c>
      <c r="D520" t="s">
        <v>10271</v>
      </c>
      <c r="E520" t="s">
        <v>10305</v>
      </c>
      <c r="F520" t="s">
        <v>10306</v>
      </c>
      <c r="G520">
        <v>1191</v>
      </c>
      <c r="H520">
        <v>1191</v>
      </c>
      <c r="I520">
        <v>1191</v>
      </c>
      <c r="J520">
        <v>1191</v>
      </c>
      <c r="K520">
        <v>0</v>
      </c>
      <c r="L520" s="2">
        <v>0</v>
      </c>
      <c r="M520" s="2">
        <v>0</v>
      </c>
      <c r="N520" s="2">
        <v>0</v>
      </c>
      <c r="O520" s="2">
        <v>0</v>
      </c>
      <c r="P520" s="2">
        <v>0</v>
      </c>
      <c r="Q520" s="2">
        <v>0</v>
      </c>
      <c r="R520" s="2">
        <v>75</v>
      </c>
      <c r="S520" s="2">
        <v>0</v>
      </c>
      <c r="T520" s="2">
        <v>0</v>
      </c>
      <c r="U520" s="2">
        <v>75</v>
      </c>
      <c r="V520" t="s">
        <v>55</v>
      </c>
    </row>
    <row r="521" spans="1:22" ht="15.75" hidden="1" thickBot="1" x14ac:dyDescent="0.3">
      <c r="A521" t="s">
        <v>8322</v>
      </c>
      <c r="B521" s="12" t="s">
        <v>10329</v>
      </c>
      <c r="C521" t="s">
        <v>1</v>
      </c>
      <c r="D521" t="s">
        <v>10271</v>
      </c>
      <c r="E521" t="s">
        <v>10305</v>
      </c>
      <c r="F521" t="s">
        <v>10306</v>
      </c>
      <c r="G521">
        <v>1189</v>
      </c>
      <c r="H521">
        <v>1189</v>
      </c>
      <c r="I521">
        <v>1189</v>
      </c>
      <c r="J521">
        <v>1189</v>
      </c>
      <c r="K521">
        <v>0</v>
      </c>
      <c r="L521" s="2">
        <v>0</v>
      </c>
      <c r="M521" s="2">
        <v>0</v>
      </c>
      <c r="N521" s="2">
        <v>0</v>
      </c>
      <c r="O521" s="2">
        <v>0</v>
      </c>
      <c r="P521" s="2">
        <v>0</v>
      </c>
      <c r="Q521" s="2">
        <v>0</v>
      </c>
      <c r="R521" s="2">
        <v>55</v>
      </c>
      <c r="S521" s="2">
        <v>0</v>
      </c>
      <c r="T521" s="2">
        <v>0</v>
      </c>
      <c r="U521" s="2">
        <v>55</v>
      </c>
      <c r="V521" t="s">
        <v>55</v>
      </c>
    </row>
    <row r="522" spans="1:22" ht="15.75" hidden="1" thickBot="1" x14ac:dyDescent="0.3">
      <c r="A522" t="s">
        <v>8322</v>
      </c>
      <c r="B522" s="12" t="s">
        <v>10329</v>
      </c>
      <c r="C522" t="s">
        <v>1</v>
      </c>
      <c r="D522" t="s">
        <v>10271</v>
      </c>
      <c r="E522" t="s">
        <v>10305</v>
      </c>
      <c r="F522" t="s">
        <v>10306</v>
      </c>
      <c r="G522">
        <v>1188</v>
      </c>
      <c r="H522">
        <v>1188</v>
      </c>
      <c r="I522">
        <v>1188</v>
      </c>
      <c r="J522">
        <v>1188</v>
      </c>
      <c r="K522">
        <v>0</v>
      </c>
      <c r="L522" s="2">
        <v>0</v>
      </c>
      <c r="M522" s="2">
        <v>0</v>
      </c>
      <c r="N522" s="2">
        <v>0</v>
      </c>
      <c r="O522" s="2">
        <v>0</v>
      </c>
      <c r="P522" s="2">
        <v>0</v>
      </c>
      <c r="Q522" s="2">
        <v>0</v>
      </c>
      <c r="R522" s="2">
        <v>55</v>
      </c>
      <c r="S522" s="2">
        <v>0</v>
      </c>
      <c r="T522" s="2">
        <v>0</v>
      </c>
      <c r="U522" s="2">
        <v>55</v>
      </c>
      <c r="V522" t="s">
        <v>55</v>
      </c>
    </row>
    <row r="523" spans="1:22" ht="15.75" hidden="1" thickBot="1" x14ac:dyDescent="0.3">
      <c r="A523" t="s">
        <v>8322</v>
      </c>
      <c r="B523" s="12" t="s">
        <v>10329</v>
      </c>
      <c r="C523" t="s">
        <v>1</v>
      </c>
      <c r="D523" t="s">
        <v>10271</v>
      </c>
      <c r="E523" t="s">
        <v>10305</v>
      </c>
      <c r="F523" t="s">
        <v>10306</v>
      </c>
      <c r="G523">
        <v>1187</v>
      </c>
      <c r="H523">
        <v>1187</v>
      </c>
      <c r="I523">
        <v>1187</v>
      </c>
      <c r="J523">
        <v>1187</v>
      </c>
      <c r="K523">
        <v>0</v>
      </c>
      <c r="L523" s="2">
        <v>0</v>
      </c>
      <c r="M523" s="2">
        <v>0</v>
      </c>
      <c r="N523" s="2">
        <v>0</v>
      </c>
      <c r="O523" s="2">
        <v>0</v>
      </c>
      <c r="P523" s="2">
        <v>0</v>
      </c>
      <c r="Q523" s="2">
        <v>0</v>
      </c>
      <c r="R523" s="2">
        <v>32</v>
      </c>
      <c r="S523" s="2">
        <v>0</v>
      </c>
      <c r="T523" s="2">
        <v>0</v>
      </c>
      <c r="U523" s="2">
        <v>32</v>
      </c>
      <c r="V523" t="s">
        <v>55</v>
      </c>
    </row>
    <row r="524" spans="1:22" ht="15.75" hidden="1" thickBot="1" x14ac:dyDescent="0.3">
      <c r="A524" t="s">
        <v>8322</v>
      </c>
      <c r="B524" s="12" t="s">
        <v>10329</v>
      </c>
      <c r="C524" t="s">
        <v>1</v>
      </c>
      <c r="D524" t="s">
        <v>10271</v>
      </c>
      <c r="E524" t="s">
        <v>10305</v>
      </c>
      <c r="F524" t="s">
        <v>10306</v>
      </c>
      <c r="G524">
        <v>1186</v>
      </c>
      <c r="H524">
        <v>1186</v>
      </c>
      <c r="I524">
        <v>1186</v>
      </c>
      <c r="J524">
        <v>1186</v>
      </c>
      <c r="K524">
        <v>0</v>
      </c>
      <c r="L524" s="2">
        <v>0</v>
      </c>
      <c r="M524" s="2">
        <v>0</v>
      </c>
      <c r="N524" s="2">
        <v>0</v>
      </c>
      <c r="O524" s="2">
        <v>0</v>
      </c>
      <c r="P524" s="2">
        <v>0</v>
      </c>
      <c r="Q524" s="2">
        <v>0</v>
      </c>
      <c r="R524" s="2">
        <v>55</v>
      </c>
      <c r="S524" s="2">
        <v>0</v>
      </c>
      <c r="T524" s="2">
        <v>0</v>
      </c>
      <c r="U524" s="2">
        <v>55</v>
      </c>
      <c r="V524" t="s">
        <v>55</v>
      </c>
    </row>
    <row r="525" spans="1:22" ht="15.75" hidden="1" thickBot="1" x14ac:dyDescent="0.3">
      <c r="A525" t="s">
        <v>8322</v>
      </c>
      <c r="B525" s="12" t="s">
        <v>10329</v>
      </c>
      <c r="C525" t="s">
        <v>1</v>
      </c>
      <c r="D525" t="s">
        <v>10271</v>
      </c>
      <c r="E525" t="s">
        <v>10305</v>
      </c>
      <c r="F525" t="s">
        <v>10306</v>
      </c>
      <c r="G525">
        <v>1185</v>
      </c>
      <c r="H525">
        <v>1185</v>
      </c>
      <c r="I525">
        <v>1185</v>
      </c>
      <c r="J525">
        <v>1185</v>
      </c>
      <c r="K525">
        <v>0</v>
      </c>
      <c r="L525" s="2">
        <v>0</v>
      </c>
      <c r="M525" s="2">
        <v>0</v>
      </c>
      <c r="N525" s="2">
        <v>0</v>
      </c>
      <c r="O525" s="2">
        <v>0</v>
      </c>
      <c r="P525" s="2">
        <v>0</v>
      </c>
      <c r="Q525" s="2">
        <v>0</v>
      </c>
      <c r="R525" s="2">
        <v>50</v>
      </c>
      <c r="S525" s="2">
        <v>0</v>
      </c>
      <c r="T525" s="2">
        <v>0</v>
      </c>
      <c r="U525" s="2">
        <v>50</v>
      </c>
      <c r="V525" t="s">
        <v>55</v>
      </c>
    </row>
    <row r="526" spans="1:22" ht="15.75" hidden="1" thickBot="1" x14ac:dyDescent="0.3">
      <c r="A526" t="s">
        <v>8322</v>
      </c>
      <c r="B526" s="12" t="s">
        <v>10329</v>
      </c>
      <c r="C526" t="s">
        <v>1</v>
      </c>
      <c r="D526" t="s">
        <v>10271</v>
      </c>
      <c r="E526" t="s">
        <v>10305</v>
      </c>
      <c r="F526" t="s">
        <v>10306</v>
      </c>
      <c r="G526">
        <v>1184</v>
      </c>
      <c r="H526">
        <v>1184</v>
      </c>
      <c r="I526">
        <v>1184</v>
      </c>
      <c r="J526">
        <v>1184</v>
      </c>
      <c r="K526">
        <v>0</v>
      </c>
      <c r="L526" s="2">
        <v>0</v>
      </c>
      <c r="M526" s="2">
        <v>0</v>
      </c>
      <c r="N526" s="2">
        <v>0</v>
      </c>
      <c r="O526" s="2">
        <v>0</v>
      </c>
      <c r="P526" s="2">
        <v>0</v>
      </c>
      <c r="Q526" s="2">
        <v>0</v>
      </c>
      <c r="R526" s="2">
        <v>25</v>
      </c>
      <c r="S526" s="2">
        <v>0</v>
      </c>
      <c r="T526" s="2">
        <v>0</v>
      </c>
      <c r="U526" s="2">
        <v>25</v>
      </c>
      <c r="V526" t="s">
        <v>55</v>
      </c>
    </row>
    <row r="527" spans="1:22" ht="15.75" hidden="1" thickBot="1" x14ac:dyDescent="0.3">
      <c r="A527" t="s">
        <v>8322</v>
      </c>
      <c r="B527" s="12" t="s">
        <v>10329</v>
      </c>
      <c r="C527" t="s">
        <v>1</v>
      </c>
      <c r="D527" t="s">
        <v>10271</v>
      </c>
      <c r="E527" t="s">
        <v>10305</v>
      </c>
      <c r="F527" t="s">
        <v>10306</v>
      </c>
      <c r="G527">
        <v>1183</v>
      </c>
      <c r="H527">
        <v>1183</v>
      </c>
      <c r="I527">
        <v>1183</v>
      </c>
      <c r="J527">
        <v>1183</v>
      </c>
      <c r="K527">
        <v>0</v>
      </c>
      <c r="L527" s="2">
        <v>0</v>
      </c>
      <c r="M527" s="2">
        <v>0</v>
      </c>
      <c r="N527" s="2">
        <v>0</v>
      </c>
      <c r="O527" s="2">
        <v>0</v>
      </c>
      <c r="P527" s="2">
        <v>0</v>
      </c>
      <c r="Q527" s="2">
        <v>0</v>
      </c>
      <c r="R527" s="2">
        <v>32</v>
      </c>
      <c r="S527" s="2">
        <v>0</v>
      </c>
      <c r="T527" s="2">
        <v>0</v>
      </c>
      <c r="U527" s="2">
        <v>32</v>
      </c>
      <c r="V527" t="s">
        <v>55</v>
      </c>
    </row>
    <row r="528" spans="1:22" ht="15.75" hidden="1" thickBot="1" x14ac:dyDescent="0.3">
      <c r="A528" t="s">
        <v>8322</v>
      </c>
      <c r="B528" s="12" t="s">
        <v>10329</v>
      </c>
      <c r="C528" t="s">
        <v>1</v>
      </c>
      <c r="D528" t="s">
        <v>10271</v>
      </c>
      <c r="E528" t="s">
        <v>10305</v>
      </c>
      <c r="F528" t="s">
        <v>10306</v>
      </c>
      <c r="G528">
        <v>1182</v>
      </c>
      <c r="H528">
        <v>1182</v>
      </c>
      <c r="I528">
        <v>1182</v>
      </c>
      <c r="J528">
        <v>1182</v>
      </c>
      <c r="K528">
        <v>0</v>
      </c>
      <c r="L528" s="2">
        <v>0</v>
      </c>
      <c r="M528" s="2">
        <v>0</v>
      </c>
      <c r="N528" s="2">
        <v>0</v>
      </c>
      <c r="O528" s="2">
        <v>0</v>
      </c>
      <c r="P528" s="2">
        <v>0</v>
      </c>
      <c r="Q528" s="2">
        <v>0</v>
      </c>
      <c r="R528" s="2">
        <v>55</v>
      </c>
      <c r="S528" s="2">
        <v>0</v>
      </c>
      <c r="T528" s="2">
        <v>0</v>
      </c>
      <c r="U528" s="2">
        <v>55</v>
      </c>
      <c r="V528" t="s">
        <v>55</v>
      </c>
    </row>
    <row r="529" spans="1:22" ht="15.75" hidden="1" thickBot="1" x14ac:dyDescent="0.3">
      <c r="A529" t="s">
        <v>8322</v>
      </c>
      <c r="B529" s="12" t="s">
        <v>10329</v>
      </c>
      <c r="C529" t="s">
        <v>1</v>
      </c>
      <c r="D529" t="s">
        <v>10271</v>
      </c>
      <c r="E529" t="s">
        <v>10305</v>
      </c>
      <c r="F529" t="s">
        <v>10306</v>
      </c>
      <c r="G529">
        <v>1181</v>
      </c>
      <c r="H529">
        <v>1181</v>
      </c>
      <c r="I529">
        <v>1181</v>
      </c>
      <c r="J529">
        <v>1181</v>
      </c>
      <c r="K529">
        <v>0</v>
      </c>
      <c r="L529" s="2">
        <v>0</v>
      </c>
      <c r="M529" s="2">
        <v>0</v>
      </c>
      <c r="N529" s="2">
        <v>0</v>
      </c>
      <c r="O529" s="2">
        <v>0</v>
      </c>
      <c r="P529" s="2">
        <v>0</v>
      </c>
      <c r="Q529" s="2">
        <v>0</v>
      </c>
      <c r="R529" s="2">
        <v>50</v>
      </c>
      <c r="S529" s="2">
        <v>0</v>
      </c>
      <c r="T529" s="2">
        <v>0</v>
      </c>
      <c r="U529" s="2">
        <v>50</v>
      </c>
      <c r="V529" t="s">
        <v>55</v>
      </c>
    </row>
    <row r="530" spans="1:22" ht="15.75" hidden="1" thickBot="1" x14ac:dyDescent="0.3">
      <c r="A530" t="s">
        <v>8322</v>
      </c>
      <c r="B530" s="12" t="s">
        <v>10329</v>
      </c>
      <c r="C530" t="s">
        <v>1</v>
      </c>
      <c r="D530" t="s">
        <v>10271</v>
      </c>
      <c r="E530" t="s">
        <v>10305</v>
      </c>
      <c r="F530" t="s">
        <v>10306</v>
      </c>
      <c r="G530">
        <v>1180</v>
      </c>
      <c r="H530">
        <v>1180</v>
      </c>
      <c r="I530">
        <v>1180</v>
      </c>
      <c r="J530">
        <v>1180</v>
      </c>
      <c r="K530">
        <v>0</v>
      </c>
      <c r="L530" s="2">
        <v>0</v>
      </c>
      <c r="M530" s="2">
        <v>0</v>
      </c>
      <c r="N530" s="2">
        <v>0</v>
      </c>
      <c r="O530" s="2">
        <v>0</v>
      </c>
      <c r="P530" s="2">
        <v>0</v>
      </c>
      <c r="Q530" s="2">
        <v>0</v>
      </c>
      <c r="R530" s="2">
        <v>0</v>
      </c>
      <c r="S530" s="2">
        <v>0</v>
      </c>
      <c r="T530" s="2">
        <v>0</v>
      </c>
      <c r="U530" s="2">
        <v>0</v>
      </c>
      <c r="V530" t="s">
        <v>55</v>
      </c>
    </row>
    <row r="531" spans="1:22" ht="15.75" hidden="1" thickBot="1" x14ac:dyDescent="0.3">
      <c r="A531" t="s">
        <v>8322</v>
      </c>
      <c r="B531" s="12" t="s">
        <v>10329</v>
      </c>
      <c r="C531" t="s">
        <v>1</v>
      </c>
      <c r="D531" t="s">
        <v>10271</v>
      </c>
      <c r="E531" t="s">
        <v>10305</v>
      </c>
      <c r="F531" t="s">
        <v>10306</v>
      </c>
      <c r="G531">
        <v>1179</v>
      </c>
      <c r="H531">
        <v>1179</v>
      </c>
      <c r="I531">
        <v>1179</v>
      </c>
      <c r="J531">
        <v>1179</v>
      </c>
      <c r="K531">
        <v>0</v>
      </c>
      <c r="L531" s="2">
        <v>0</v>
      </c>
      <c r="M531" s="2">
        <v>0</v>
      </c>
      <c r="N531" s="2">
        <v>0</v>
      </c>
      <c r="O531" s="2">
        <v>0</v>
      </c>
      <c r="P531" s="2">
        <v>0</v>
      </c>
      <c r="Q531" s="2">
        <v>0</v>
      </c>
      <c r="R531" s="2">
        <v>55</v>
      </c>
      <c r="S531" s="2">
        <v>0</v>
      </c>
      <c r="T531" s="2">
        <v>0</v>
      </c>
      <c r="U531" s="2">
        <v>55</v>
      </c>
      <c r="V531" t="s">
        <v>55</v>
      </c>
    </row>
    <row r="532" spans="1:22" ht="15.75" hidden="1" thickBot="1" x14ac:dyDescent="0.3">
      <c r="A532" t="s">
        <v>8322</v>
      </c>
      <c r="B532" s="12" t="s">
        <v>10329</v>
      </c>
      <c r="C532" t="s">
        <v>1</v>
      </c>
      <c r="D532" t="s">
        <v>10271</v>
      </c>
      <c r="E532" t="s">
        <v>10305</v>
      </c>
      <c r="F532" t="s">
        <v>10306</v>
      </c>
      <c r="G532">
        <v>1178</v>
      </c>
      <c r="H532">
        <v>1178</v>
      </c>
      <c r="I532">
        <v>1178</v>
      </c>
      <c r="J532">
        <v>1178</v>
      </c>
      <c r="K532">
        <v>0</v>
      </c>
      <c r="L532" s="2">
        <v>0</v>
      </c>
      <c r="M532" s="2">
        <v>0</v>
      </c>
      <c r="N532" s="2">
        <v>0</v>
      </c>
      <c r="O532" s="2">
        <v>0</v>
      </c>
      <c r="P532" s="2">
        <v>0</v>
      </c>
      <c r="Q532" s="2">
        <v>0</v>
      </c>
      <c r="R532" s="2">
        <v>32</v>
      </c>
      <c r="S532" s="2">
        <v>0</v>
      </c>
      <c r="T532" s="2">
        <v>0</v>
      </c>
      <c r="U532" s="2">
        <v>32</v>
      </c>
      <c r="V532" t="s">
        <v>55</v>
      </c>
    </row>
    <row r="533" spans="1:22" ht="15.75" hidden="1" thickBot="1" x14ac:dyDescent="0.3">
      <c r="A533" t="s">
        <v>8322</v>
      </c>
      <c r="B533" s="12" t="s">
        <v>10329</v>
      </c>
      <c r="C533" t="s">
        <v>1</v>
      </c>
      <c r="D533" t="s">
        <v>10271</v>
      </c>
      <c r="E533" t="s">
        <v>10305</v>
      </c>
      <c r="F533" t="s">
        <v>10306</v>
      </c>
      <c r="G533">
        <v>1177</v>
      </c>
      <c r="H533">
        <v>1177</v>
      </c>
      <c r="I533">
        <v>1177</v>
      </c>
      <c r="J533">
        <v>1177</v>
      </c>
      <c r="K533">
        <v>0</v>
      </c>
      <c r="L533" s="2">
        <v>0</v>
      </c>
      <c r="M533" s="2">
        <v>0</v>
      </c>
      <c r="N533" s="2">
        <v>0</v>
      </c>
      <c r="O533" s="2">
        <v>0</v>
      </c>
      <c r="P533" s="2">
        <v>0</v>
      </c>
      <c r="Q533" s="2">
        <v>0</v>
      </c>
      <c r="R533" s="2">
        <v>50</v>
      </c>
      <c r="S533" s="2">
        <v>0</v>
      </c>
      <c r="T533" s="2">
        <v>0</v>
      </c>
      <c r="U533" s="2">
        <v>50</v>
      </c>
      <c r="V533" t="s">
        <v>55</v>
      </c>
    </row>
    <row r="534" spans="1:22" ht="15.75" hidden="1" thickBot="1" x14ac:dyDescent="0.3">
      <c r="A534" t="s">
        <v>8322</v>
      </c>
      <c r="B534" s="12" t="s">
        <v>10329</v>
      </c>
      <c r="C534" t="s">
        <v>1</v>
      </c>
      <c r="D534" t="s">
        <v>10271</v>
      </c>
      <c r="E534" t="s">
        <v>10305</v>
      </c>
      <c r="F534" t="s">
        <v>10306</v>
      </c>
      <c r="G534">
        <v>1174</v>
      </c>
      <c r="H534">
        <v>1174</v>
      </c>
      <c r="I534">
        <v>1174</v>
      </c>
      <c r="J534">
        <v>1174</v>
      </c>
      <c r="K534">
        <v>0</v>
      </c>
      <c r="L534" s="2">
        <v>0</v>
      </c>
      <c r="M534" s="2">
        <v>0</v>
      </c>
      <c r="N534" s="2">
        <v>0</v>
      </c>
      <c r="O534" s="2">
        <v>0</v>
      </c>
      <c r="P534" s="2">
        <v>0</v>
      </c>
      <c r="Q534" s="2">
        <v>0</v>
      </c>
      <c r="R534" s="2">
        <v>25</v>
      </c>
      <c r="S534" s="2">
        <v>0</v>
      </c>
      <c r="T534" s="2">
        <v>0</v>
      </c>
      <c r="U534" s="2">
        <v>25</v>
      </c>
      <c r="V534" t="s">
        <v>55</v>
      </c>
    </row>
    <row r="535" spans="1:22" ht="15.75" hidden="1" thickBot="1" x14ac:dyDescent="0.3">
      <c r="A535" t="s">
        <v>8322</v>
      </c>
      <c r="B535" s="12" t="s">
        <v>10329</v>
      </c>
      <c r="C535" t="s">
        <v>1</v>
      </c>
      <c r="D535" t="s">
        <v>10271</v>
      </c>
      <c r="E535" t="s">
        <v>10305</v>
      </c>
      <c r="F535" t="s">
        <v>10306</v>
      </c>
      <c r="G535">
        <v>1173</v>
      </c>
      <c r="H535">
        <v>1173</v>
      </c>
      <c r="I535">
        <v>1173</v>
      </c>
      <c r="J535">
        <v>1173</v>
      </c>
      <c r="K535">
        <v>0</v>
      </c>
      <c r="L535" s="2">
        <v>0</v>
      </c>
      <c r="M535" s="2">
        <v>0</v>
      </c>
      <c r="N535" s="2">
        <v>0</v>
      </c>
      <c r="O535" s="2">
        <v>0</v>
      </c>
      <c r="P535" s="2">
        <v>0</v>
      </c>
      <c r="Q535" s="2">
        <v>0</v>
      </c>
      <c r="R535" s="2">
        <v>55</v>
      </c>
      <c r="S535" s="2">
        <v>0</v>
      </c>
      <c r="T535" s="2">
        <v>0</v>
      </c>
      <c r="U535" s="2">
        <v>55</v>
      </c>
      <c r="V535" t="s">
        <v>55</v>
      </c>
    </row>
    <row r="536" spans="1:22" ht="15.75" hidden="1" thickBot="1" x14ac:dyDescent="0.3">
      <c r="A536" t="s">
        <v>8322</v>
      </c>
      <c r="B536" s="12" t="s">
        <v>10329</v>
      </c>
      <c r="C536" t="s">
        <v>1</v>
      </c>
      <c r="D536" t="s">
        <v>10271</v>
      </c>
      <c r="E536" t="s">
        <v>10305</v>
      </c>
      <c r="F536" t="s">
        <v>10306</v>
      </c>
      <c r="G536">
        <v>1172</v>
      </c>
      <c r="H536">
        <v>1172</v>
      </c>
      <c r="I536">
        <v>1172</v>
      </c>
      <c r="J536">
        <v>1172</v>
      </c>
      <c r="K536">
        <v>0</v>
      </c>
      <c r="L536" s="2">
        <v>0</v>
      </c>
      <c r="M536" s="2">
        <v>0</v>
      </c>
      <c r="N536" s="2">
        <v>0</v>
      </c>
      <c r="O536" s="2">
        <v>0</v>
      </c>
      <c r="P536" s="2">
        <v>0</v>
      </c>
      <c r="Q536" s="2">
        <v>0</v>
      </c>
      <c r="R536" s="2">
        <v>25</v>
      </c>
      <c r="S536" s="2">
        <v>0</v>
      </c>
      <c r="T536" s="2">
        <v>0</v>
      </c>
      <c r="U536" s="2">
        <v>25</v>
      </c>
      <c r="V536" t="s">
        <v>55</v>
      </c>
    </row>
    <row r="537" spans="1:22" ht="15.75" hidden="1" thickBot="1" x14ac:dyDescent="0.3">
      <c r="A537" t="s">
        <v>8322</v>
      </c>
      <c r="B537" s="12" t="s">
        <v>10329</v>
      </c>
      <c r="C537" t="s">
        <v>1</v>
      </c>
      <c r="D537" t="s">
        <v>10271</v>
      </c>
      <c r="E537" t="s">
        <v>10305</v>
      </c>
      <c r="F537" t="s">
        <v>10306</v>
      </c>
      <c r="G537">
        <v>1171</v>
      </c>
      <c r="H537">
        <v>1171</v>
      </c>
      <c r="I537">
        <v>1171</v>
      </c>
      <c r="J537">
        <v>1171</v>
      </c>
      <c r="K537">
        <v>0</v>
      </c>
      <c r="L537" s="2">
        <v>0</v>
      </c>
      <c r="M537" s="2">
        <v>0</v>
      </c>
      <c r="N537" s="2">
        <v>0</v>
      </c>
      <c r="O537" s="2">
        <v>0</v>
      </c>
      <c r="P537" s="2">
        <v>0</v>
      </c>
      <c r="Q537" s="2">
        <v>0</v>
      </c>
      <c r="R537" s="2">
        <v>92</v>
      </c>
      <c r="S537" s="2">
        <v>0</v>
      </c>
      <c r="T537" s="2">
        <v>0</v>
      </c>
      <c r="U537" s="2">
        <v>92</v>
      </c>
      <c r="V537" t="s">
        <v>55</v>
      </c>
    </row>
    <row r="538" spans="1:22" ht="15.75" hidden="1" thickBot="1" x14ac:dyDescent="0.3">
      <c r="A538" t="s">
        <v>8322</v>
      </c>
      <c r="B538" s="12" t="s">
        <v>10329</v>
      </c>
      <c r="C538" t="s">
        <v>1</v>
      </c>
      <c r="D538" t="s">
        <v>10271</v>
      </c>
      <c r="E538" t="s">
        <v>10305</v>
      </c>
      <c r="F538" t="s">
        <v>10306</v>
      </c>
      <c r="G538">
        <v>1169</v>
      </c>
      <c r="H538">
        <v>1169</v>
      </c>
      <c r="I538">
        <v>1169</v>
      </c>
      <c r="J538">
        <v>1169</v>
      </c>
      <c r="K538">
        <v>0</v>
      </c>
      <c r="L538" s="2">
        <v>0</v>
      </c>
      <c r="M538" s="2">
        <v>0</v>
      </c>
      <c r="N538" s="2">
        <v>0</v>
      </c>
      <c r="O538" s="2">
        <v>0</v>
      </c>
      <c r="P538" s="2">
        <v>0</v>
      </c>
      <c r="Q538" s="2">
        <v>0</v>
      </c>
      <c r="R538" s="2">
        <v>25</v>
      </c>
      <c r="S538" s="2">
        <v>0</v>
      </c>
      <c r="T538" s="2">
        <v>0</v>
      </c>
      <c r="U538" s="2">
        <v>25</v>
      </c>
      <c r="V538" t="s">
        <v>55</v>
      </c>
    </row>
    <row r="539" spans="1:22" ht="15.75" hidden="1" thickBot="1" x14ac:dyDescent="0.3">
      <c r="A539" t="s">
        <v>8322</v>
      </c>
      <c r="B539" s="12" t="s">
        <v>10329</v>
      </c>
      <c r="C539" t="s">
        <v>1</v>
      </c>
      <c r="D539" t="s">
        <v>10271</v>
      </c>
      <c r="E539" t="s">
        <v>10305</v>
      </c>
      <c r="F539" t="s">
        <v>10306</v>
      </c>
      <c r="G539">
        <v>1168</v>
      </c>
      <c r="H539">
        <v>1168</v>
      </c>
      <c r="I539">
        <v>1168</v>
      </c>
      <c r="J539">
        <v>1168</v>
      </c>
      <c r="K539">
        <v>0</v>
      </c>
      <c r="L539" s="2">
        <v>0</v>
      </c>
      <c r="M539" s="2">
        <v>0</v>
      </c>
      <c r="N539" s="2">
        <v>0</v>
      </c>
      <c r="O539" s="2">
        <v>0</v>
      </c>
      <c r="P539" s="2">
        <v>0</v>
      </c>
      <c r="Q539" s="2">
        <v>0</v>
      </c>
      <c r="R539" s="2">
        <v>55</v>
      </c>
      <c r="S539" s="2">
        <v>0</v>
      </c>
      <c r="T539" s="2">
        <v>0</v>
      </c>
      <c r="U539" s="2">
        <v>55</v>
      </c>
      <c r="V539" t="s">
        <v>55</v>
      </c>
    </row>
    <row r="540" spans="1:22" ht="15.75" hidden="1" thickBot="1" x14ac:dyDescent="0.3">
      <c r="A540" t="s">
        <v>8322</v>
      </c>
      <c r="B540" s="12" t="s">
        <v>10329</v>
      </c>
      <c r="C540" t="s">
        <v>1</v>
      </c>
      <c r="D540" t="s">
        <v>10271</v>
      </c>
      <c r="E540" t="s">
        <v>10305</v>
      </c>
      <c r="F540" t="s">
        <v>10306</v>
      </c>
      <c r="G540">
        <v>1165</v>
      </c>
      <c r="H540">
        <v>1165</v>
      </c>
      <c r="I540">
        <v>1165</v>
      </c>
      <c r="J540">
        <v>1165</v>
      </c>
      <c r="K540">
        <v>0</v>
      </c>
      <c r="L540" s="2">
        <v>0</v>
      </c>
      <c r="M540" s="2">
        <v>0</v>
      </c>
      <c r="N540" s="2">
        <v>0</v>
      </c>
      <c r="O540" s="2">
        <v>0</v>
      </c>
      <c r="P540" s="2">
        <v>0</v>
      </c>
      <c r="Q540" s="2">
        <v>0</v>
      </c>
      <c r="R540" s="2">
        <v>55</v>
      </c>
      <c r="S540" s="2">
        <v>0</v>
      </c>
      <c r="T540" s="2">
        <v>0</v>
      </c>
      <c r="U540" s="2">
        <v>55</v>
      </c>
      <c r="V540" t="s">
        <v>55</v>
      </c>
    </row>
    <row r="541" spans="1:22" ht="15.75" hidden="1" thickBot="1" x14ac:dyDescent="0.3">
      <c r="A541" t="s">
        <v>8322</v>
      </c>
      <c r="B541" s="12" t="s">
        <v>10329</v>
      </c>
      <c r="C541" t="s">
        <v>1</v>
      </c>
      <c r="D541" t="s">
        <v>10271</v>
      </c>
      <c r="E541" t="s">
        <v>10305</v>
      </c>
      <c r="F541" t="s">
        <v>10306</v>
      </c>
      <c r="G541">
        <v>1162</v>
      </c>
      <c r="H541">
        <v>1162</v>
      </c>
      <c r="I541">
        <v>1162</v>
      </c>
      <c r="J541">
        <v>1162</v>
      </c>
      <c r="K541">
        <v>0</v>
      </c>
      <c r="L541" s="2">
        <v>0</v>
      </c>
      <c r="M541" s="2">
        <v>0</v>
      </c>
      <c r="N541" s="2">
        <v>0</v>
      </c>
      <c r="O541" s="2">
        <v>0</v>
      </c>
      <c r="P541" s="2">
        <v>0</v>
      </c>
      <c r="Q541" s="2">
        <v>0</v>
      </c>
      <c r="R541" s="2">
        <v>32</v>
      </c>
      <c r="S541" s="2">
        <v>0</v>
      </c>
      <c r="T541" s="2">
        <v>0</v>
      </c>
      <c r="U541" s="2">
        <v>32</v>
      </c>
      <c r="V541" t="s">
        <v>55</v>
      </c>
    </row>
    <row r="542" spans="1:22" ht="15.75" hidden="1" thickBot="1" x14ac:dyDescent="0.3">
      <c r="A542" t="s">
        <v>8265</v>
      </c>
      <c r="B542" s="12" t="s">
        <v>10328</v>
      </c>
      <c r="C542" t="s">
        <v>1</v>
      </c>
      <c r="D542" t="s">
        <v>10271</v>
      </c>
      <c r="E542" t="s">
        <v>10305</v>
      </c>
      <c r="F542" t="s">
        <v>10306</v>
      </c>
      <c r="G542">
        <v>1190</v>
      </c>
      <c r="H542">
        <v>1190</v>
      </c>
      <c r="I542">
        <v>1190</v>
      </c>
      <c r="J542">
        <v>1190</v>
      </c>
      <c r="K542">
        <v>0</v>
      </c>
      <c r="L542" s="2">
        <v>0</v>
      </c>
      <c r="M542" s="2">
        <v>0</v>
      </c>
      <c r="N542" s="2">
        <v>0</v>
      </c>
      <c r="O542" s="2">
        <v>0</v>
      </c>
      <c r="P542" s="2">
        <v>0</v>
      </c>
      <c r="Q542" s="2">
        <v>0</v>
      </c>
      <c r="R542" s="2">
        <v>0</v>
      </c>
      <c r="S542" s="2">
        <v>0</v>
      </c>
      <c r="T542" s="2">
        <v>0</v>
      </c>
      <c r="U542" s="2">
        <v>0</v>
      </c>
      <c r="V542" t="s">
        <v>55</v>
      </c>
    </row>
    <row r="543" spans="1:22" ht="15.75" hidden="1" thickBot="1" x14ac:dyDescent="0.3">
      <c r="A543" t="s">
        <v>8265</v>
      </c>
      <c r="B543" s="12" t="s">
        <v>10327</v>
      </c>
      <c r="C543" t="s">
        <v>1</v>
      </c>
      <c r="D543" t="s">
        <v>10271</v>
      </c>
      <c r="E543" t="s">
        <v>10305</v>
      </c>
      <c r="F543" t="s">
        <v>10306</v>
      </c>
      <c r="G543">
        <v>1176</v>
      </c>
      <c r="H543">
        <v>1176</v>
      </c>
      <c r="I543">
        <v>1176</v>
      </c>
      <c r="J543">
        <v>1176</v>
      </c>
      <c r="K543">
        <v>0</v>
      </c>
      <c r="L543" s="2">
        <v>0</v>
      </c>
      <c r="M543" s="2">
        <v>0</v>
      </c>
      <c r="N543" s="2">
        <v>0</v>
      </c>
      <c r="O543" s="2">
        <v>0</v>
      </c>
      <c r="P543" s="2">
        <v>0</v>
      </c>
      <c r="Q543" s="2">
        <v>0</v>
      </c>
      <c r="R543" s="2">
        <v>50</v>
      </c>
      <c r="S543" s="2">
        <v>0</v>
      </c>
      <c r="T543" s="2">
        <v>0</v>
      </c>
      <c r="U543" s="2">
        <v>50</v>
      </c>
      <c r="V543" t="s">
        <v>55</v>
      </c>
    </row>
    <row r="544" spans="1:22" ht="15.75" hidden="1" thickBot="1" x14ac:dyDescent="0.3">
      <c r="A544" t="s">
        <v>8265</v>
      </c>
      <c r="B544" s="12" t="s">
        <v>10326</v>
      </c>
      <c r="C544" t="s">
        <v>1</v>
      </c>
      <c r="D544" t="s">
        <v>10271</v>
      </c>
      <c r="E544" t="s">
        <v>10305</v>
      </c>
      <c r="F544" t="s">
        <v>10306</v>
      </c>
      <c r="G544">
        <v>1175</v>
      </c>
      <c r="H544">
        <v>1175</v>
      </c>
      <c r="I544">
        <v>1175</v>
      </c>
      <c r="J544">
        <v>1175</v>
      </c>
      <c r="K544">
        <v>0</v>
      </c>
      <c r="L544" s="2">
        <v>0</v>
      </c>
      <c r="M544" s="2">
        <v>0</v>
      </c>
      <c r="N544" s="2">
        <v>0</v>
      </c>
      <c r="O544" s="2">
        <v>0</v>
      </c>
      <c r="P544" s="2">
        <v>0</v>
      </c>
      <c r="Q544" s="2">
        <v>0</v>
      </c>
      <c r="R544" s="2">
        <v>55</v>
      </c>
      <c r="S544" s="2">
        <v>0</v>
      </c>
      <c r="T544" s="2">
        <v>0</v>
      </c>
      <c r="U544" s="2">
        <v>55</v>
      </c>
      <c r="V544" t="s">
        <v>55</v>
      </c>
    </row>
    <row r="545" spans="1:22" ht="15.75" hidden="1" thickBot="1" x14ac:dyDescent="0.3">
      <c r="A545" t="s">
        <v>8265</v>
      </c>
      <c r="B545" s="12" t="s">
        <v>10326</v>
      </c>
      <c r="C545" t="s">
        <v>1</v>
      </c>
      <c r="D545" t="s">
        <v>10271</v>
      </c>
      <c r="E545" t="s">
        <v>10305</v>
      </c>
      <c r="F545" t="s">
        <v>10306</v>
      </c>
      <c r="G545">
        <v>1170</v>
      </c>
      <c r="H545">
        <v>1170</v>
      </c>
      <c r="I545">
        <v>1170</v>
      </c>
      <c r="J545">
        <v>1170</v>
      </c>
      <c r="K545">
        <v>0</v>
      </c>
      <c r="L545" s="2">
        <v>0</v>
      </c>
      <c r="M545" s="2">
        <v>0</v>
      </c>
      <c r="N545" s="2">
        <v>0</v>
      </c>
      <c r="O545" s="2">
        <v>0</v>
      </c>
      <c r="P545" s="2">
        <v>0</v>
      </c>
      <c r="Q545" s="2">
        <v>0</v>
      </c>
      <c r="R545" s="2">
        <v>50</v>
      </c>
      <c r="S545" s="2">
        <v>0</v>
      </c>
      <c r="T545" s="2">
        <v>0</v>
      </c>
      <c r="U545" s="2">
        <v>50</v>
      </c>
      <c r="V545" t="s">
        <v>55</v>
      </c>
    </row>
    <row r="546" spans="1:22" ht="15.75" hidden="1" thickBot="1" x14ac:dyDescent="0.3">
      <c r="A546" t="s">
        <v>8265</v>
      </c>
      <c r="B546" s="12" t="s">
        <v>10326</v>
      </c>
      <c r="C546" t="s">
        <v>1</v>
      </c>
      <c r="D546" t="s">
        <v>10271</v>
      </c>
      <c r="E546" t="s">
        <v>10305</v>
      </c>
      <c r="F546" t="s">
        <v>10306</v>
      </c>
      <c r="G546">
        <v>1167</v>
      </c>
      <c r="H546">
        <v>1167</v>
      </c>
      <c r="I546">
        <v>1167</v>
      </c>
      <c r="J546">
        <v>1167</v>
      </c>
      <c r="K546">
        <v>0</v>
      </c>
      <c r="L546" s="2">
        <v>0</v>
      </c>
      <c r="M546" s="2">
        <v>0</v>
      </c>
      <c r="N546" s="2">
        <v>0</v>
      </c>
      <c r="O546" s="2">
        <v>0</v>
      </c>
      <c r="P546" s="2">
        <v>0</v>
      </c>
      <c r="Q546" s="2">
        <v>0</v>
      </c>
      <c r="R546" s="2">
        <v>55</v>
      </c>
      <c r="S546" s="2">
        <v>0</v>
      </c>
      <c r="T546" s="2">
        <v>0</v>
      </c>
      <c r="U546" s="2">
        <v>55</v>
      </c>
      <c r="V546" t="s">
        <v>55</v>
      </c>
    </row>
    <row r="547" spans="1:22" ht="15.75" hidden="1" thickBot="1" x14ac:dyDescent="0.3">
      <c r="A547" t="s">
        <v>8265</v>
      </c>
      <c r="B547" s="12" t="s">
        <v>10326</v>
      </c>
      <c r="C547" t="s">
        <v>1</v>
      </c>
      <c r="D547" t="s">
        <v>10271</v>
      </c>
      <c r="E547" t="s">
        <v>10305</v>
      </c>
      <c r="F547" t="s">
        <v>10306</v>
      </c>
      <c r="G547">
        <v>1166</v>
      </c>
      <c r="H547">
        <v>1166</v>
      </c>
      <c r="I547">
        <v>1166</v>
      </c>
      <c r="J547">
        <v>1166</v>
      </c>
      <c r="K547">
        <v>0</v>
      </c>
      <c r="L547" s="2">
        <v>0</v>
      </c>
      <c r="M547" s="2">
        <v>0</v>
      </c>
      <c r="N547" s="2">
        <v>0</v>
      </c>
      <c r="O547" s="2">
        <v>0</v>
      </c>
      <c r="P547" s="2">
        <v>0</v>
      </c>
      <c r="Q547" s="2">
        <v>0</v>
      </c>
      <c r="R547" s="2">
        <v>65</v>
      </c>
      <c r="S547" s="2">
        <v>0</v>
      </c>
      <c r="T547" s="2">
        <v>0</v>
      </c>
      <c r="U547" s="2">
        <v>65</v>
      </c>
      <c r="V547" t="s">
        <v>55</v>
      </c>
    </row>
    <row r="548" spans="1:22" ht="15.75" hidden="1" thickBot="1" x14ac:dyDescent="0.3">
      <c r="A548" t="s">
        <v>8265</v>
      </c>
      <c r="B548" s="12" t="s">
        <v>10326</v>
      </c>
      <c r="C548" t="s">
        <v>1</v>
      </c>
      <c r="D548" t="s">
        <v>10271</v>
      </c>
      <c r="E548" t="s">
        <v>10305</v>
      </c>
      <c r="F548" t="s">
        <v>10306</v>
      </c>
      <c r="G548">
        <v>1163</v>
      </c>
      <c r="H548">
        <v>1163</v>
      </c>
      <c r="I548">
        <v>1163</v>
      </c>
      <c r="J548">
        <v>1163</v>
      </c>
      <c r="K548">
        <v>0</v>
      </c>
      <c r="L548" s="2">
        <v>0</v>
      </c>
      <c r="M548" s="2">
        <v>0</v>
      </c>
      <c r="N548" s="2">
        <v>0</v>
      </c>
      <c r="O548" s="2">
        <v>0</v>
      </c>
      <c r="P548" s="2">
        <v>0</v>
      </c>
      <c r="Q548" s="2">
        <v>0</v>
      </c>
      <c r="R548" s="2">
        <v>57</v>
      </c>
      <c r="S548" s="2">
        <v>0</v>
      </c>
      <c r="T548" s="2">
        <v>0</v>
      </c>
      <c r="U548" s="2">
        <v>57</v>
      </c>
      <c r="V548" t="s">
        <v>55</v>
      </c>
    </row>
    <row r="549" spans="1:22" ht="15.75" hidden="1" thickBot="1" x14ac:dyDescent="0.3">
      <c r="A549" t="s">
        <v>8265</v>
      </c>
      <c r="B549" s="12" t="s">
        <v>10325</v>
      </c>
      <c r="C549" t="s">
        <v>1</v>
      </c>
      <c r="D549" t="s">
        <v>10271</v>
      </c>
      <c r="E549" t="s">
        <v>10305</v>
      </c>
      <c r="F549" t="s">
        <v>10306</v>
      </c>
      <c r="G549">
        <v>1157</v>
      </c>
      <c r="H549">
        <v>1157</v>
      </c>
      <c r="I549">
        <v>1157</v>
      </c>
      <c r="J549">
        <v>1157</v>
      </c>
      <c r="K549">
        <v>0</v>
      </c>
      <c r="L549" s="2">
        <v>0</v>
      </c>
      <c r="M549" s="2">
        <v>0</v>
      </c>
      <c r="N549" s="2">
        <v>0</v>
      </c>
      <c r="O549" s="2">
        <v>0</v>
      </c>
      <c r="P549" s="2">
        <v>0</v>
      </c>
      <c r="Q549" s="2">
        <v>0</v>
      </c>
      <c r="R549" s="2">
        <v>0</v>
      </c>
      <c r="S549" s="2">
        <v>0</v>
      </c>
      <c r="T549" s="2">
        <v>0</v>
      </c>
      <c r="U549" s="2">
        <v>0</v>
      </c>
      <c r="V549" t="s">
        <v>55</v>
      </c>
    </row>
    <row r="550" spans="1:22" ht="15.75" hidden="1" thickBot="1" x14ac:dyDescent="0.3">
      <c r="A550" t="s">
        <v>8265</v>
      </c>
      <c r="B550" s="12" t="s">
        <v>10325</v>
      </c>
      <c r="C550" t="s">
        <v>1</v>
      </c>
      <c r="D550" t="s">
        <v>10271</v>
      </c>
      <c r="E550" t="s">
        <v>10305</v>
      </c>
      <c r="F550" t="s">
        <v>10306</v>
      </c>
      <c r="G550">
        <v>1155</v>
      </c>
      <c r="H550">
        <v>1155</v>
      </c>
      <c r="I550">
        <v>1155</v>
      </c>
      <c r="J550">
        <v>1155</v>
      </c>
      <c r="K550">
        <v>0</v>
      </c>
      <c r="L550" s="2">
        <v>0</v>
      </c>
      <c r="M550" s="2">
        <v>0</v>
      </c>
      <c r="N550" s="2">
        <v>0</v>
      </c>
      <c r="O550" s="2">
        <v>0</v>
      </c>
      <c r="P550" s="2">
        <v>0</v>
      </c>
      <c r="Q550" s="2">
        <v>0</v>
      </c>
      <c r="R550" s="2">
        <v>65</v>
      </c>
      <c r="S550" s="2">
        <v>0</v>
      </c>
      <c r="T550" s="2">
        <v>0</v>
      </c>
      <c r="U550" s="2">
        <v>65</v>
      </c>
      <c r="V550" t="s">
        <v>55</v>
      </c>
    </row>
    <row r="551" spans="1:22" ht="15.75" hidden="1" thickBot="1" x14ac:dyDescent="0.3">
      <c r="A551" t="s">
        <v>8265</v>
      </c>
      <c r="B551" s="12" t="s">
        <v>10325</v>
      </c>
      <c r="C551" t="s">
        <v>1</v>
      </c>
      <c r="D551" t="s">
        <v>10271</v>
      </c>
      <c r="E551" t="s">
        <v>10305</v>
      </c>
      <c r="F551" t="s">
        <v>10306</v>
      </c>
      <c r="G551">
        <v>1154</v>
      </c>
      <c r="H551">
        <v>1154</v>
      </c>
      <c r="I551">
        <v>1154</v>
      </c>
      <c r="J551">
        <v>1154</v>
      </c>
      <c r="K551">
        <v>0</v>
      </c>
      <c r="L551" s="2">
        <v>0</v>
      </c>
      <c r="M551" s="2">
        <v>0</v>
      </c>
      <c r="N551" s="2">
        <v>0</v>
      </c>
      <c r="O551" s="2">
        <v>0</v>
      </c>
      <c r="P551" s="2">
        <v>0</v>
      </c>
      <c r="Q551" s="2">
        <v>0</v>
      </c>
      <c r="R551" s="2">
        <v>25</v>
      </c>
      <c r="S551" s="2">
        <v>0</v>
      </c>
      <c r="T551" s="2">
        <v>0</v>
      </c>
      <c r="U551" s="2">
        <v>25</v>
      </c>
      <c r="V551" t="s">
        <v>55</v>
      </c>
    </row>
    <row r="552" spans="1:22" ht="15.75" hidden="1" thickBot="1" x14ac:dyDescent="0.3">
      <c r="A552" t="s">
        <v>8265</v>
      </c>
      <c r="B552" s="12" t="s">
        <v>10325</v>
      </c>
      <c r="C552" t="s">
        <v>1</v>
      </c>
      <c r="D552" t="s">
        <v>10271</v>
      </c>
      <c r="E552" t="s">
        <v>10305</v>
      </c>
      <c r="F552" t="s">
        <v>10306</v>
      </c>
      <c r="G552">
        <v>1153</v>
      </c>
      <c r="H552">
        <v>1153</v>
      </c>
      <c r="I552">
        <v>1153</v>
      </c>
      <c r="J552">
        <v>1153</v>
      </c>
      <c r="K552">
        <v>0</v>
      </c>
      <c r="L552" s="2">
        <v>0</v>
      </c>
      <c r="M552" s="2">
        <v>0</v>
      </c>
      <c r="N552" s="2">
        <v>0</v>
      </c>
      <c r="O552" s="2">
        <v>0</v>
      </c>
      <c r="P552" s="2">
        <v>0</v>
      </c>
      <c r="Q552" s="2">
        <v>0</v>
      </c>
      <c r="R552" s="2">
        <v>65</v>
      </c>
      <c r="S552" s="2">
        <v>0</v>
      </c>
      <c r="T552" s="2">
        <v>0</v>
      </c>
      <c r="U552" s="2">
        <v>65</v>
      </c>
      <c r="V552" t="s">
        <v>55</v>
      </c>
    </row>
    <row r="553" spans="1:22" ht="15.75" hidden="1" thickBot="1" x14ac:dyDescent="0.3">
      <c r="A553" t="s">
        <v>8265</v>
      </c>
      <c r="B553" s="12" t="s">
        <v>10325</v>
      </c>
      <c r="C553" t="s">
        <v>1</v>
      </c>
      <c r="D553" t="s">
        <v>10271</v>
      </c>
      <c r="E553" t="s">
        <v>10305</v>
      </c>
      <c r="F553" t="s">
        <v>10306</v>
      </c>
      <c r="G553">
        <v>1152</v>
      </c>
      <c r="H553">
        <v>1152</v>
      </c>
      <c r="I553">
        <v>1152</v>
      </c>
      <c r="J553">
        <v>1152</v>
      </c>
      <c r="K553">
        <v>0</v>
      </c>
      <c r="L553" s="2">
        <v>0</v>
      </c>
      <c r="M553" s="2">
        <v>0</v>
      </c>
      <c r="N553" s="2">
        <v>0</v>
      </c>
      <c r="O553" s="2">
        <v>0</v>
      </c>
      <c r="P553" s="2">
        <v>0</v>
      </c>
      <c r="Q553" s="2">
        <v>0</v>
      </c>
      <c r="R553" s="2">
        <v>25</v>
      </c>
      <c r="S553" s="2">
        <v>0</v>
      </c>
      <c r="T553" s="2">
        <v>0</v>
      </c>
      <c r="U553" s="2">
        <v>25</v>
      </c>
      <c r="V553" t="s">
        <v>55</v>
      </c>
    </row>
    <row r="554" spans="1:22" ht="15.75" hidden="1" thickBot="1" x14ac:dyDescent="0.3">
      <c r="A554" t="s">
        <v>8265</v>
      </c>
      <c r="B554" s="12" t="s">
        <v>10325</v>
      </c>
      <c r="C554" t="s">
        <v>1</v>
      </c>
      <c r="D554" t="s">
        <v>10271</v>
      </c>
      <c r="E554" t="s">
        <v>10305</v>
      </c>
      <c r="F554" t="s">
        <v>10306</v>
      </c>
      <c r="G554">
        <v>1151</v>
      </c>
      <c r="H554">
        <v>1151</v>
      </c>
      <c r="I554">
        <v>1151</v>
      </c>
      <c r="J554">
        <v>1151</v>
      </c>
      <c r="K554">
        <v>0</v>
      </c>
      <c r="L554" s="2">
        <v>0</v>
      </c>
      <c r="M554" s="2">
        <v>0</v>
      </c>
      <c r="N554" s="2">
        <v>0</v>
      </c>
      <c r="O554" s="2">
        <v>0</v>
      </c>
      <c r="P554" s="2">
        <v>0</v>
      </c>
      <c r="Q554" s="2">
        <v>0</v>
      </c>
      <c r="R554" s="2">
        <v>85</v>
      </c>
      <c r="S554" s="2">
        <v>0</v>
      </c>
      <c r="T554" s="2">
        <v>0</v>
      </c>
      <c r="U554" s="2">
        <v>85</v>
      </c>
      <c r="V554" t="s">
        <v>55</v>
      </c>
    </row>
    <row r="555" spans="1:22" ht="15.75" hidden="1" thickBot="1" x14ac:dyDescent="0.3">
      <c r="A555" t="s">
        <v>8265</v>
      </c>
      <c r="B555" s="12" t="s">
        <v>10325</v>
      </c>
      <c r="C555" t="s">
        <v>1</v>
      </c>
      <c r="D555" t="s">
        <v>10271</v>
      </c>
      <c r="E555" t="s">
        <v>10305</v>
      </c>
      <c r="F555" t="s">
        <v>10306</v>
      </c>
      <c r="G555">
        <v>1150</v>
      </c>
      <c r="H555">
        <v>1150</v>
      </c>
      <c r="I555">
        <v>1150</v>
      </c>
      <c r="J555">
        <v>1150</v>
      </c>
      <c r="K555">
        <v>0</v>
      </c>
      <c r="L555" s="2">
        <v>0</v>
      </c>
      <c r="M555" s="2">
        <v>0</v>
      </c>
      <c r="N555" s="2">
        <v>0</v>
      </c>
      <c r="O555" s="2">
        <v>0</v>
      </c>
      <c r="P555" s="2">
        <v>0</v>
      </c>
      <c r="Q555" s="2">
        <v>0</v>
      </c>
      <c r="R555" s="2">
        <v>85</v>
      </c>
      <c r="S555" s="2">
        <v>0</v>
      </c>
      <c r="T555" s="2">
        <v>0</v>
      </c>
      <c r="U555" s="2">
        <v>85</v>
      </c>
      <c r="V555" t="s">
        <v>55</v>
      </c>
    </row>
    <row r="556" spans="1:22" ht="15.75" hidden="1" thickBot="1" x14ac:dyDescent="0.3">
      <c r="A556" t="s">
        <v>8265</v>
      </c>
      <c r="B556" s="12" t="s">
        <v>10325</v>
      </c>
      <c r="C556" t="s">
        <v>1</v>
      </c>
      <c r="D556" t="s">
        <v>10271</v>
      </c>
      <c r="E556" t="s">
        <v>10305</v>
      </c>
      <c r="F556" t="s">
        <v>10306</v>
      </c>
      <c r="G556">
        <v>1149</v>
      </c>
      <c r="H556">
        <v>1149</v>
      </c>
      <c r="I556">
        <v>1149</v>
      </c>
      <c r="J556">
        <v>1149</v>
      </c>
      <c r="K556">
        <v>0</v>
      </c>
      <c r="L556" s="2">
        <v>0</v>
      </c>
      <c r="M556" s="2">
        <v>0</v>
      </c>
      <c r="N556" s="2">
        <v>0</v>
      </c>
      <c r="O556" s="2">
        <v>0</v>
      </c>
      <c r="P556" s="2">
        <v>0</v>
      </c>
      <c r="Q556" s="2">
        <v>0</v>
      </c>
      <c r="R556" s="2">
        <v>54</v>
      </c>
      <c r="S556" s="2">
        <v>0</v>
      </c>
      <c r="T556" s="2">
        <v>0</v>
      </c>
      <c r="U556" s="2">
        <v>54</v>
      </c>
      <c r="V556" t="s">
        <v>55</v>
      </c>
    </row>
    <row r="557" spans="1:22" ht="15.75" hidden="1" thickBot="1" x14ac:dyDescent="0.3">
      <c r="A557" t="s">
        <v>8265</v>
      </c>
      <c r="B557" s="12" t="s">
        <v>10325</v>
      </c>
      <c r="C557" t="s">
        <v>1</v>
      </c>
      <c r="D557" t="s">
        <v>10271</v>
      </c>
      <c r="E557" t="s">
        <v>10305</v>
      </c>
      <c r="F557" t="s">
        <v>10306</v>
      </c>
      <c r="G557">
        <v>1148</v>
      </c>
      <c r="H557">
        <v>1148</v>
      </c>
      <c r="I557">
        <v>1148</v>
      </c>
      <c r="J557">
        <v>1148</v>
      </c>
      <c r="K557">
        <v>0</v>
      </c>
      <c r="L557" s="2">
        <v>0</v>
      </c>
      <c r="M557" s="2">
        <v>0</v>
      </c>
      <c r="N557" s="2">
        <v>0</v>
      </c>
      <c r="O557" s="2">
        <v>0</v>
      </c>
      <c r="P557" s="2">
        <v>0</v>
      </c>
      <c r="Q557" s="2">
        <v>0</v>
      </c>
      <c r="R557" s="2">
        <v>0</v>
      </c>
      <c r="S557" s="2">
        <v>0</v>
      </c>
      <c r="T557" s="2">
        <v>0</v>
      </c>
      <c r="U557" s="2">
        <v>0</v>
      </c>
      <c r="V557" t="s">
        <v>55</v>
      </c>
    </row>
    <row r="558" spans="1:22" ht="15.75" hidden="1" thickBot="1" x14ac:dyDescent="0.3">
      <c r="A558" t="s">
        <v>8265</v>
      </c>
      <c r="B558" s="12" t="s">
        <v>10325</v>
      </c>
      <c r="C558" t="s">
        <v>1</v>
      </c>
      <c r="D558" t="s">
        <v>10271</v>
      </c>
      <c r="E558" t="s">
        <v>10305</v>
      </c>
      <c r="F558" t="s">
        <v>10306</v>
      </c>
      <c r="G558">
        <v>1147</v>
      </c>
      <c r="H558">
        <v>1147</v>
      </c>
      <c r="I558">
        <v>1147</v>
      </c>
      <c r="J558">
        <v>1147</v>
      </c>
      <c r="K558">
        <v>0</v>
      </c>
      <c r="L558" s="2">
        <v>0</v>
      </c>
      <c r="M558" s="2">
        <v>0</v>
      </c>
      <c r="N558" s="2">
        <v>0</v>
      </c>
      <c r="O558" s="2">
        <v>0</v>
      </c>
      <c r="P558" s="2">
        <v>0</v>
      </c>
      <c r="Q558" s="2">
        <v>0</v>
      </c>
      <c r="R558" s="2">
        <v>54</v>
      </c>
      <c r="S558" s="2">
        <v>0</v>
      </c>
      <c r="T558" s="2">
        <v>0</v>
      </c>
      <c r="U558" s="2">
        <v>54</v>
      </c>
      <c r="V558" t="s">
        <v>55</v>
      </c>
    </row>
    <row r="559" spans="1:22" ht="15.75" hidden="1" thickBot="1" x14ac:dyDescent="0.3">
      <c r="A559" t="s">
        <v>8265</v>
      </c>
      <c r="B559" s="12" t="s">
        <v>10325</v>
      </c>
      <c r="C559" t="s">
        <v>1</v>
      </c>
      <c r="D559" t="s">
        <v>10271</v>
      </c>
      <c r="E559" t="s">
        <v>10305</v>
      </c>
      <c r="F559" t="s">
        <v>10306</v>
      </c>
      <c r="G559">
        <v>1146</v>
      </c>
      <c r="H559">
        <v>1146</v>
      </c>
      <c r="I559">
        <v>1146</v>
      </c>
      <c r="J559">
        <v>1146</v>
      </c>
      <c r="K559">
        <v>0</v>
      </c>
      <c r="L559" s="2">
        <v>0</v>
      </c>
      <c r="M559" s="2">
        <v>0</v>
      </c>
      <c r="N559" s="2">
        <v>0</v>
      </c>
      <c r="O559" s="2">
        <v>0</v>
      </c>
      <c r="P559" s="2">
        <v>0</v>
      </c>
      <c r="Q559" s="2">
        <v>0</v>
      </c>
      <c r="R559" s="2">
        <v>110</v>
      </c>
      <c r="S559" s="2">
        <v>0</v>
      </c>
      <c r="T559" s="2">
        <v>0</v>
      </c>
      <c r="U559" s="2">
        <v>110</v>
      </c>
      <c r="V559" t="s">
        <v>55</v>
      </c>
    </row>
    <row r="560" spans="1:22" ht="15.75" hidden="1" thickBot="1" x14ac:dyDescent="0.3">
      <c r="A560" t="s">
        <v>8265</v>
      </c>
      <c r="B560" s="12" t="s">
        <v>10325</v>
      </c>
      <c r="C560" t="s">
        <v>1</v>
      </c>
      <c r="D560" t="s">
        <v>10271</v>
      </c>
      <c r="E560" t="s">
        <v>10305</v>
      </c>
      <c r="F560" t="s">
        <v>10306</v>
      </c>
      <c r="G560">
        <v>1145</v>
      </c>
      <c r="H560">
        <v>1145</v>
      </c>
      <c r="I560">
        <v>1145</v>
      </c>
      <c r="J560">
        <v>1145</v>
      </c>
      <c r="K560">
        <v>0</v>
      </c>
      <c r="L560" s="2">
        <v>0</v>
      </c>
      <c r="M560" s="2">
        <v>0</v>
      </c>
      <c r="N560" s="2">
        <v>0</v>
      </c>
      <c r="O560" s="2">
        <v>0</v>
      </c>
      <c r="P560" s="2">
        <v>0</v>
      </c>
      <c r="Q560" s="2">
        <v>0</v>
      </c>
      <c r="R560" s="2">
        <v>110</v>
      </c>
      <c r="S560" s="2">
        <v>0</v>
      </c>
      <c r="T560" s="2">
        <v>0</v>
      </c>
      <c r="U560" s="2">
        <v>110</v>
      </c>
      <c r="V560" t="s">
        <v>55</v>
      </c>
    </row>
    <row r="561" spans="1:22" ht="15.75" hidden="1" thickBot="1" x14ac:dyDescent="0.3">
      <c r="A561" t="s">
        <v>8265</v>
      </c>
      <c r="B561" s="12" t="s">
        <v>10325</v>
      </c>
      <c r="C561" t="s">
        <v>1</v>
      </c>
      <c r="D561" t="s">
        <v>10271</v>
      </c>
      <c r="E561" t="s">
        <v>10305</v>
      </c>
      <c r="F561" t="s">
        <v>10306</v>
      </c>
      <c r="G561">
        <v>1144</v>
      </c>
      <c r="H561">
        <v>1144</v>
      </c>
      <c r="I561">
        <v>1144</v>
      </c>
      <c r="J561">
        <v>1144</v>
      </c>
      <c r="K561">
        <v>0</v>
      </c>
      <c r="L561" s="2">
        <v>0</v>
      </c>
      <c r="M561" s="2">
        <v>0</v>
      </c>
      <c r="N561" s="2">
        <v>0</v>
      </c>
      <c r="O561" s="2">
        <v>0</v>
      </c>
      <c r="P561" s="2">
        <v>0</v>
      </c>
      <c r="Q561" s="2">
        <v>0</v>
      </c>
      <c r="R561" s="2">
        <v>45</v>
      </c>
      <c r="S561" s="2">
        <v>0</v>
      </c>
      <c r="T561" s="2">
        <v>0</v>
      </c>
      <c r="U561" s="2">
        <v>45</v>
      </c>
      <c r="V561" t="s">
        <v>55</v>
      </c>
    </row>
    <row r="562" spans="1:22" ht="15.75" hidden="1" thickBot="1" x14ac:dyDescent="0.3">
      <c r="A562" t="s">
        <v>8265</v>
      </c>
      <c r="B562" s="12" t="s">
        <v>10325</v>
      </c>
      <c r="C562" t="s">
        <v>1</v>
      </c>
      <c r="D562" t="s">
        <v>10271</v>
      </c>
      <c r="E562" t="s">
        <v>10305</v>
      </c>
      <c r="F562" t="s">
        <v>10306</v>
      </c>
      <c r="G562">
        <v>1143</v>
      </c>
      <c r="H562">
        <v>1143</v>
      </c>
      <c r="I562">
        <v>1143</v>
      </c>
      <c r="J562">
        <v>1143</v>
      </c>
      <c r="K562">
        <v>0</v>
      </c>
      <c r="L562" s="2">
        <v>0</v>
      </c>
      <c r="M562" s="2">
        <v>0</v>
      </c>
      <c r="N562" s="2">
        <v>0</v>
      </c>
      <c r="O562" s="2">
        <v>0</v>
      </c>
      <c r="P562" s="2">
        <v>0</v>
      </c>
      <c r="Q562" s="2">
        <v>0</v>
      </c>
      <c r="R562" s="2">
        <v>25</v>
      </c>
      <c r="S562" s="2">
        <v>0</v>
      </c>
      <c r="T562" s="2">
        <v>0</v>
      </c>
      <c r="U562" s="2">
        <v>25</v>
      </c>
      <c r="V562" t="s">
        <v>55</v>
      </c>
    </row>
    <row r="563" spans="1:22" ht="15.75" hidden="1" thickBot="1" x14ac:dyDescent="0.3">
      <c r="A563" t="s">
        <v>8265</v>
      </c>
      <c r="B563" s="12" t="s">
        <v>10325</v>
      </c>
      <c r="C563" t="s">
        <v>1</v>
      </c>
      <c r="D563" t="s">
        <v>10271</v>
      </c>
      <c r="E563" t="s">
        <v>10305</v>
      </c>
      <c r="F563" t="s">
        <v>10306</v>
      </c>
      <c r="G563">
        <v>1142</v>
      </c>
      <c r="H563">
        <v>1142</v>
      </c>
      <c r="I563">
        <v>1142</v>
      </c>
      <c r="J563">
        <v>1142</v>
      </c>
      <c r="K563">
        <v>0</v>
      </c>
      <c r="L563" s="2">
        <v>0</v>
      </c>
      <c r="M563" s="2">
        <v>0</v>
      </c>
      <c r="N563" s="2">
        <v>0</v>
      </c>
      <c r="O563" s="2">
        <v>0</v>
      </c>
      <c r="P563" s="2">
        <v>0</v>
      </c>
      <c r="Q563" s="2">
        <v>0</v>
      </c>
      <c r="R563" s="2">
        <v>92</v>
      </c>
      <c r="S563" s="2">
        <v>0</v>
      </c>
      <c r="T563" s="2">
        <v>0</v>
      </c>
      <c r="U563" s="2">
        <v>92</v>
      </c>
      <c r="V563" t="s">
        <v>55</v>
      </c>
    </row>
    <row r="564" spans="1:22" ht="15.75" hidden="1" thickBot="1" x14ac:dyDescent="0.3">
      <c r="A564" t="s">
        <v>8265</v>
      </c>
      <c r="B564" s="12" t="s">
        <v>10325</v>
      </c>
      <c r="C564" t="s">
        <v>1</v>
      </c>
      <c r="D564" t="s">
        <v>10271</v>
      </c>
      <c r="E564" t="s">
        <v>10305</v>
      </c>
      <c r="F564" t="s">
        <v>10306</v>
      </c>
      <c r="G564">
        <v>1141</v>
      </c>
      <c r="H564">
        <v>1141</v>
      </c>
      <c r="I564">
        <v>1141</v>
      </c>
      <c r="J564">
        <v>1141</v>
      </c>
      <c r="K564">
        <v>0</v>
      </c>
      <c r="L564" s="2">
        <v>0</v>
      </c>
      <c r="M564" s="2">
        <v>0</v>
      </c>
      <c r="N564" s="2">
        <v>0</v>
      </c>
      <c r="O564" s="2">
        <v>0</v>
      </c>
      <c r="P564" s="2">
        <v>0</v>
      </c>
      <c r="Q564" s="2">
        <v>0</v>
      </c>
      <c r="R564" s="2">
        <v>85</v>
      </c>
      <c r="S564" s="2">
        <v>0</v>
      </c>
      <c r="T564" s="2">
        <v>0</v>
      </c>
      <c r="U564" s="2">
        <v>85</v>
      </c>
      <c r="V564" t="s">
        <v>55</v>
      </c>
    </row>
    <row r="565" spans="1:22" ht="15.75" hidden="1" thickBot="1" x14ac:dyDescent="0.3">
      <c r="A565" t="s">
        <v>8265</v>
      </c>
      <c r="B565" s="12" t="s">
        <v>10325</v>
      </c>
      <c r="C565" t="s">
        <v>1</v>
      </c>
      <c r="D565" t="s">
        <v>10271</v>
      </c>
      <c r="E565" t="s">
        <v>10305</v>
      </c>
      <c r="F565" t="s">
        <v>10306</v>
      </c>
      <c r="G565">
        <v>1140</v>
      </c>
      <c r="H565">
        <v>1140</v>
      </c>
      <c r="I565">
        <v>1140</v>
      </c>
      <c r="J565">
        <v>1140</v>
      </c>
      <c r="K565">
        <v>0</v>
      </c>
      <c r="L565" s="2">
        <v>0</v>
      </c>
      <c r="M565" s="2">
        <v>0</v>
      </c>
      <c r="N565" s="2">
        <v>0</v>
      </c>
      <c r="O565" s="2">
        <v>0</v>
      </c>
      <c r="P565" s="2">
        <v>0</v>
      </c>
      <c r="Q565" s="2">
        <v>0</v>
      </c>
      <c r="R565" s="2">
        <v>85</v>
      </c>
      <c r="S565" s="2">
        <v>0</v>
      </c>
      <c r="T565" s="2">
        <v>0</v>
      </c>
      <c r="U565" s="2">
        <v>85</v>
      </c>
      <c r="V565" t="s">
        <v>55</v>
      </c>
    </row>
    <row r="566" spans="1:22" ht="15.75" hidden="1" thickBot="1" x14ac:dyDescent="0.3">
      <c r="A566" t="s">
        <v>8265</v>
      </c>
      <c r="B566" s="12" t="s">
        <v>10325</v>
      </c>
      <c r="C566" t="s">
        <v>1</v>
      </c>
      <c r="D566" t="s">
        <v>10271</v>
      </c>
      <c r="E566" t="s">
        <v>10305</v>
      </c>
      <c r="F566" t="s">
        <v>10306</v>
      </c>
      <c r="G566">
        <v>1139</v>
      </c>
      <c r="H566">
        <v>1139</v>
      </c>
      <c r="I566">
        <v>1139</v>
      </c>
      <c r="J566">
        <v>1139</v>
      </c>
      <c r="K566">
        <v>0</v>
      </c>
      <c r="L566" s="2">
        <v>0</v>
      </c>
      <c r="M566" s="2">
        <v>0</v>
      </c>
      <c r="N566" s="2">
        <v>0</v>
      </c>
      <c r="O566" s="2">
        <v>0</v>
      </c>
      <c r="P566" s="2">
        <v>0</v>
      </c>
      <c r="Q566" s="2">
        <v>0</v>
      </c>
      <c r="R566" s="2">
        <v>85</v>
      </c>
      <c r="S566" s="2">
        <v>0</v>
      </c>
      <c r="T566" s="2">
        <v>0</v>
      </c>
      <c r="U566" s="2">
        <v>85</v>
      </c>
      <c r="V566" t="s">
        <v>55</v>
      </c>
    </row>
    <row r="567" spans="1:22" ht="15.75" hidden="1" thickBot="1" x14ac:dyDescent="0.3">
      <c r="A567" t="s">
        <v>8265</v>
      </c>
      <c r="B567" s="12" t="s">
        <v>10324</v>
      </c>
      <c r="C567" t="s">
        <v>1</v>
      </c>
      <c r="D567" t="s">
        <v>10271</v>
      </c>
      <c r="E567" t="s">
        <v>10305</v>
      </c>
      <c r="F567" t="s">
        <v>10306</v>
      </c>
      <c r="G567">
        <v>1138</v>
      </c>
      <c r="H567">
        <v>1138</v>
      </c>
      <c r="I567">
        <v>1138</v>
      </c>
      <c r="J567">
        <v>1138</v>
      </c>
      <c r="K567">
        <v>0</v>
      </c>
      <c r="L567" s="2">
        <v>0</v>
      </c>
      <c r="M567" s="2">
        <v>0</v>
      </c>
      <c r="N567" s="2">
        <v>0</v>
      </c>
      <c r="O567" s="2">
        <v>0</v>
      </c>
      <c r="P567" s="2">
        <v>0</v>
      </c>
      <c r="Q567" s="2">
        <v>0</v>
      </c>
      <c r="R567" s="2">
        <v>50</v>
      </c>
      <c r="S567" s="2">
        <v>0</v>
      </c>
      <c r="T567" s="2">
        <v>0</v>
      </c>
      <c r="U567" s="2">
        <v>50</v>
      </c>
      <c r="V567" t="s">
        <v>55</v>
      </c>
    </row>
    <row r="568" spans="1:22" ht="15.75" hidden="1" thickBot="1" x14ac:dyDescent="0.3">
      <c r="A568" t="s">
        <v>8265</v>
      </c>
      <c r="B568" s="12" t="s">
        <v>10324</v>
      </c>
      <c r="C568" t="s">
        <v>1</v>
      </c>
      <c r="D568" t="s">
        <v>10271</v>
      </c>
      <c r="E568" t="s">
        <v>10305</v>
      </c>
      <c r="F568" t="s">
        <v>10306</v>
      </c>
      <c r="G568">
        <v>1136</v>
      </c>
      <c r="H568">
        <v>1136</v>
      </c>
      <c r="I568">
        <v>1136</v>
      </c>
      <c r="J568">
        <v>1136</v>
      </c>
      <c r="K568">
        <v>0</v>
      </c>
      <c r="L568" s="2">
        <v>0</v>
      </c>
      <c r="M568" s="2">
        <v>0</v>
      </c>
      <c r="N568" s="2">
        <v>0</v>
      </c>
      <c r="O568" s="2">
        <v>0</v>
      </c>
      <c r="P568" s="2">
        <v>0</v>
      </c>
      <c r="Q568" s="2">
        <v>0</v>
      </c>
      <c r="R568" s="2">
        <v>0</v>
      </c>
      <c r="S568" s="2">
        <v>0</v>
      </c>
      <c r="T568" s="2">
        <v>0</v>
      </c>
      <c r="U568" s="2">
        <v>0</v>
      </c>
      <c r="V568" t="s">
        <v>55</v>
      </c>
    </row>
    <row r="569" spans="1:22" ht="15.75" hidden="1" thickBot="1" x14ac:dyDescent="0.3">
      <c r="A569" t="s">
        <v>8265</v>
      </c>
      <c r="B569" s="12" t="s">
        <v>10324</v>
      </c>
      <c r="C569" t="s">
        <v>1</v>
      </c>
      <c r="D569" t="s">
        <v>10271</v>
      </c>
      <c r="E569" t="s">
        <v>10305</v>
      </c>
      <c r="F569" t="s">
        <v>10306</v>
      </c>
      <c r="G569">
        <v>1135</v>
      </c>
      <c r="H569">
        <v>1135</v>
      </c>
      <c r="I569">
        <v>1135</v>
      </c>
      <c r="J569">
        <v>1135</v>
      </c>
      <c r="K569">
        <v>0</v>
      </c>
      <c r="L569" s="2">
        <v>0</v>
      </c>
      <c r="M569" s="2">
        <v>0</v>
      </c>
      <c r="N569" s="2">
        <v>0</v>
      </c>
      <c r="O569" s="2">
        <v>0</v>
      </c>
      <c r="P569" s="2">
        <v>0</v>
      </c>
      <c r="Q569" s="2">
        <v>0</v>
      </c>
      <c r="R569" s="2">
        <v>77</v>
      </c>
      <c r="S569" s="2">
        <v>0</v>
      </c>
      <c r="T569" s="2">
        <v>0</v>
      </c>
      <c r="U569" s="2">
        <v>77</v>
      </c>
      <c r="V569" t="s">
        <v>55</v>
      </c>
    </row>
    <row r="570" spans="1:22" ht="15.75" hidden="1" thickBot="1" x14ac:dyDescent="0.3">
      <c r="A570" t="s">
        <v>8265</v>
      </c>
      <c r="B570" s="12" t="s">
        <v>10324</v>
      </c>
      <c r="C570" t="s">
        <v>1</v>
      </c>
      <c r="D570" t="s">
        <v>10271</v>
      </c>
      <c r="E570" t="s">
        <v>10305</v>
      </c>
      <c r="F570" t="s">
        <v>10306</v>
      </c>
      <c r="G570">
        <v>1132</v>
      </c>
      <c r="H570">
        <v>1132</v>
      </c>
      <c r="I570">
        <v>1132</v>
      </c>
      <c r="J570">
        <v>1132</v>
      </c>
      <c r="K570">
        <v>0</v>
      </c>
      <c r="L570" s="2">
        <v>0</v>
      </c>
      <c r="M570" s="2">
        <v>0</v>
      </c>
      <c r="N570" s="2">
        <v>0</v>
      </c>
      <c r="O570" s="2">
        <v>0</v>
      </c>
      <c r="P570" s="2">
        <v>0</v>
      </c>
      <c r="Q570" s="2">
        <v>0</v>
      </c>
      <c r="R570" s="2">
        <v>0</v>
      </c>
      <c r="S570" s="2">
        <v>0</v>
      </c>
      <c r="T570" s="2">
        <v>0</v>
      </c>
      <c r="U570" s="2">
        <v>0</v>
      </c>
      <c r="V570" t="s">
        <v>55</v>
      </c>
    </row>
    <row r="571" spans="1:22" ht="15.75" hidden="1" thickBot="1" x14ac:dyDescent="0.3">
      <c r="A571" t="s">
        <v>8265</v>
      </c>
      <c r="B571" s="12" t="s">
        <v>10324</v>
      </c>
      <c r="C571" t="s">
        <v>1</v>
      </c>
      <c r="D571" t="s">
        <v>10271</v>
      </c>
      <c r="E571" t="s">
        <v>10305</v>
      </c>
      <c r="F571" t="s">
        <v>10306</v>
      </c>
      <c r="G571">
        <v>1131</v>
      </c>
      <c r="H571">
        <v>1131</v>
      </c>
      <c r="I571">
        <v>1131</v>
      </c>
      <c r="J571">
        <v>1131</v>
      </c>
      <c r="K571">
        <v>0</v>
      </c>
      <c r="L571" s="2">
        <v>0</v>
      </c>
      <c r="M571" s="2">
        <v>0</v>
      </c>
      <c r="N571" s="2">
        <v>0</v>
      </c>
      <c r="O571" s="2">
        <v>0</v>
      </c>
      <c r="P571" s="2">
        <v>0</v>
      </c>
      <c r="Q571" s="2">
        <v>0</v>
      </c>
      <c r="R571" s="2">
        <v>55</v>
      </c>
      <c r="S571" s="2">
        <v>0</v>
      </c>
      <c r="T571" s="2">
        <v>0</v>
      </c>
      <c r="U571" s="2">
        <v>55</v>
      </c>
      <c r="V571" t="s">
        <v>55</v>
      </c>
    </row>
    <row r="572" spans="1:22" ht="15.75" hidden="1" thickBot="1" x14ac:dyDescent="0.3">
      <c r="A572" t="s">
        <v>8265</v>
      </c>
      <c r="B572" s="12" t="s">
        <v>10324</v>
      </c>
      <c r="C572" t="s">
        <v>1</v>
      </c>
      <c r="D572" t="s">
        <v>10271</v>
      </c>
      <c r="E572" t="s">
        <v>10305</v>
      </c>
      <c r="F572" t="s">
        <v>10306</v>
      </c>
      <c r="G572">
        <v>1130</v>
      </c>
      <c r="H572">
        <v>1130</v>
      </c>
      <c r="I572">
        <v>1130</v>
      </c>
      <c r="J572">
        <v>1130</v>
      </c>
      <c r="K572">
        <v>0</v>
      </c>
      <c r="L572" s="2">
        <v>0</v>
      </c>
      <c r="M572" s="2">
        <v>0</v>
      </c>
      <c r="N572" s="2">
        <v>0</v>
      </c>
      <c r="O572" s="2">
        <v>0</v>
      </c>
      <c r="P572" s="2">
        <v>0</v>
      </c>
      <c r="Q572" s="2">
        <v>0</v>
      </c>
      <c r="R572" s="2">
        <v>100</v>
      </c>
      <c r="S572" s="2">
        <v>0</v>
      </c>
      <c r="T572" s="2">
        <v>0</v>
      </c>
      <c r="U572" s="2">
        <v>100</v>
      </c>
      <c r="V572" t="s">
        <v>55</v>
      </c>
    </row>
    <row r="573" spans="1:22" ht="15.75" hidden="1" thickBot="1" x14ac:dyDescent="0.3">
      <c r="A573" t="s">
        <v>8265</v>
      </c>
      <c r="B573" s="12" t="s">
        <v>10324</v>
      </c>
      <c r="C573" t="s">
        <v>1</v>
      </c>
      <c r="D573" t="s">
        <v>10271</v>
      </c>
      <c r="E573" t="s">
        <v>10305</v>
      </c>
      <c r="F573" t="s">
        <v>10306</v>
      </c>
      <c r="G573">
        <v>1127</v>
      </c>
      <c r="H573">
        <v>1127</v>
      </c>
      <c r="I573">
        <v>1127</v>
      </c>
      <c r="J573">
        <v>1127</v>
      </c>
      <c r="K573">
        <v>0</v>
      </c>
      <c r="L573" s="2">
        <v>0</v>
      </c>
      <c r="M573" s="2">
        <v>0</v>
      </c>
      <c r="N573" s="2">
        <v>0</v>
      </c>
      <c r="O573" s="2">
        <v>0</v>
      </c>
      <c r="P573" s="2">
        <v>0</v>
      </c>
      <c r="Q573" s="2">
        <v>0</v>
      </c>
      <c r="R573" s="2">
        <v>110</v>
      </c>
      <c r="S573" s="2">
        <v>0</v>
      </c>
      <c r="T573" s="2">
        <v>0</v>
      </c>
      <c r="U573" s="2">
        <v>110</v>
      </c>
      <c r="V573" t="s">
        <v>55</v>
      </c>
    </row>
    <row r="574" spans="1:22" ht="15.75" hidden="1" thickBot="1" x14ac:dyDescent="0.3">
      <c r="A574" t="s">
        <v>8265</v>
      </c>
      <c r="B574" s="12" t="s">
        <v>10324</v>
      </c>
      <c r="C574" t="s">
        <v>1</v>
      </c>
      <c r="D574" t="s">
        <v>10271</v>
      </c>
      <c r="E574" t="s">
        <v>10305</v>
      </c>
      <c r="F574" t="s">
        <v>10306</v>
      </c>
      <c r="G574">
        <v>1126</v>
      </c>
      <c r="H574">
        <v>1126</v>
      </c>
      <c r="I574">
        <v>1126</v>
      </c>
      <c r="J574">
        <v>1126</v>
      </c>
      <c r="K574">
        <v>0</v>
      </c>
      <c r="L574" s="2">
        <v>0</v>
      </c>
      <c r="M574" s="2">
        <v>0</v>
      </c>
      <c r="N574" s="2">
        <v>0</v>
      </c>
      <c r="O574" s="2">
        <v>0</v>
      </c>
      <c r="P574" s="2">
        <v>0</v>
      </c>
      <c r="Q574" s="2">
        <v>0</v>
      </c>
      <c r="R574" s="2">
        <v>110</v>
      </c>
      <c r="S574" s="2">
        <v>0</v>
      </c>
      <c r="T574" s="2">
        <v>0</v>
      </c>
      <c r="U574" s="2">
        <v>110</v>
      </c>
      <c r="V574" t="s">
        <v>55</v>
      </c>
    </row>
    <row r="575" spans="1:22" ht="15.75" hidden="1" thickBot="1" x14ac:dyDescent="0.3">
      <c r="A575" t="s">
        <v>8265</v>
      </c>
      <c r="B575" s="12" t="s">
        <v>10324</v>
      </c>
      <c r="C575" t="s">
        <v>1</v>
      </c>
      <c r="D575" t="s">
        <v>10271</v>
      </c>
      <c r="E575" t="s">
        <v>10305</v>
      </c>
      <c r="F575" t="s">
        <v>10306</v>
      </c>
      <c r="G575">
        <v>1125</v>
      </c>
      <c r="H575">
        <v>1125</v>
      </c>
      <c r="I575">
        <v>1125</v>
      </c>
      <c r="J575">
        <v>1125</v>
      </c>
      <c r="K575">
        <v>0</v>
      </c>
      <c r="L575" s="2">
        <v>0</v>
      </c>
      <c r="M575" s="2">
        <v>0</v>
      </c>
      <c r="N575" s="2">
        <v>0</v>
      </c>
      <c r="O575" s="2">
        <v>0</v>
      </c>
      <c r="P575" s="2">
        <v>0</v>
      </c>
      <c r="Q575" s="2">
        <v>0</v>
      </c>
      <c r="R575" s="2">
        <v>110</v>
      </c>
      <c r="S575" s="2">
        <v>0</v>
      </c>
      <c r="T575" s="2">
        <v>0</v>
      </c>
      <c r="U575" s="2">
        <v>110</v>
      </c>
      <c r="V575" t="s">
        <v>55</v>
      </c>
    </row>
    <row r="576" spans="1:22" ht="15.75" hidden="1" thickBot="1" x14ac:dyDescent="0.3">
      <c r="A576" t="s">
        <v>8265</v>
      </c>
      <c r="B576" s="12" t="s">
        <v>10324</v>
      </c>
      <c r="C576" t="s">
        <v>1</v>
      </c>
      <c r="D576" t="s">
        <v>10271</v>
      </c>
      <c r="E576" t="s">
        <v>10305</v>
      </c>
      <c r="F576" t="s">
        <v>10306</v>
      </c>
      <c r="G576">
        <v>1124</v>
      </c>
      <c r="H576">
        <v>1124</v>
      </c>
      <c r="I576">
        <v>1124</v>
      </c>
      <c r="J576">
        <v>1124</v>
      </c>
      <c r="K576">
        <v>0</v>
      </c>
      <c r="L576" s="2">
        <v>0</v>
      </c>
      <c r="M576" s="2">
        <v>0</v>
      </c>
      <c r="N576" s="2">
        <v>0</v>
      </c>
      <c r="O576" s="2">
        <v>0</v>
      </c>
      <c r="P576" s="2">
        <v>0</v>
      </c>
      <c r="Q576" s="2">
        <v>0</v>
      </c>
      <c r="R576" s="2">
        <v>110</v>
      </c>
      <c r="S576" s="2">
        <v>0</v>
      </c>
      <c r="T576" s="2">
        <v>0</v>
      </c>
      <c r="U576" s="2">
        <v>110</v>
      </c>
      <c r="V576" t="s">
        <v>55</v>
      </c>
    </row>
    <row r="577" spans="1:22" ht="15.75" hidden="1" thickBot="1" x14ac:dyDescent="0.3">
      <c r="A577" t="s">
        <v>8265</v>
      </c>
      <c r="B577" s="12" t="s">
        <v>10324</v>
      </c>
      <c r="C577" t="s">
        <v>1</v>
      </c>
      <c r="D577" t="s">
        <v>10271</v>
      </c>
      <c r="E577" t="s">
        <v>10305</v>
      </c>
      <c r="F577" t="s">
        <v>10306</v>
      </c>
      <c r="G577">
        <v>1123</v>
      </c>
      <c r="H577">
        <v>1123</v>
      </c>
      <c r="I577">
        <v>1123</v>
      </c>
      <c r="J577">
        <v>1123</v>
      </c>
      <c r="K577">
        <v>0</v>
      </c>
      <c r="L577" s="2">
        <v>0</v>
      </c>
      <c r="M577" s="2">
        <v>0</v>
      </c>
      <c r="N577" s="2">
        <v>0</v>
      </c>
      <c r="O577" s="2">
        <v>0</v>
      </c>
      <c r="P577" s="2">
        <v>0</v>
      </c>
      <c r="Q577" s="2">
        <v>0</v>
      </c>
      <c r="R577" s="2">
        <v>35</v>
      </c>
      <c r="S577" s="2">
        <v>0</v>
      </c>
      <c r="T577" s="2">
        <v>0</v>
      </c>
      <c r="U577" s="2">
        <v>35</v>
      </c>
      <c r="V577" t="s">
        <v>55</v>
      </c>
    </row>
    <row r="578" spans="1:22" ht="15.75" hidden="1" thickBot="1" x14ac:dyDescent="0.3">
      <c r="A578" t="s">
        <v>8265</v>
      </c>
      <c r="B578" s="12" t="s">
        <v>10324</v>
      </c>
      <c r="C578" t="s">
        <v>1</v>
      </c>
      <c r="D578" t="s">
        <v>10271</v>
      </c>
      <c r="E578" t="s">
        <v>10305</v>
      </c>
      <c r="F578" t="s">
        <v>10306</v>
      </c>
      <c r="G578">
        <v>1122</v>
      </c>
      <c r="H578">
        <v>1122</v>
      </c>
      <c r="I578">
        <v>1122</v>
      </c>
      <c r="J578">
        <v>1122</v>
      </c>
      <c r="K578">
        <v>0</v>
      </c>
      <c r="L578" s="2">
        <v>0</v>
      </c>
      <c r="M578" s="2">
        <v>0</v>
      </c>
      <c r="N578" s="2">
        <v>0</v>
      </c>
      <c r="O578" s="2">
        <v>0</v>
      </c>
      <c r="P578" s="2">
        <v>0</v>
      </c>
      <c r="Q578" s="2">
        <v>0</v>
      </c>
      <c r="R578" s="2">
        <v>120</v>
      </c>
      <c r="S578" s="2">
        <v>0</v>
      </c>
      <c r="T578" s="2">
        <v>0</v>
      </c>
      <c r="U578" s="2">
        <v>120</v>
      </c>
      <c r="V578" t="s">
        <v>55</v>
      </c>
    </row>
    <row r="579" spans="1:22" ht="15.75" hidden="1" thickBot="1" x14ac:dyDescent="0.3">
      <c r="A579" t="s">
        <v>8265</v>
      </c>
      <c r="B579" s="12" t="s">
        <v>10324</v>
      </c>
      <c r="C579" t="s">
        <v>1</v>
      </c>
      <c r="D579" t="s">
        <v>10271</v>
      </c>
      <c r="E579" t="s">
        <v>10305</v>
      </c>
      <c r="F579" t="s">
        <v>10306</v>
      </c>
      <c r="G579">
        <v>1121</v>
      </c>
      <c r="H579">
        <v>1121</v>
      </c>
      <c r="I579">
        <v>1121</v>
      </c>
      <c r="J579">
        <v>1121</v>
      </c>
      <c r="K579">
        <v>0</v>
      </c>
      <c r="L579" s="2">
        <v>0</v>
      </c>
      <c r="M579" s="2">
        <v>0</v>
      </c>
      <c r="N579" s="2">
        <v>0</v>
      </c>
      <c r="O579" s="2">
        <v>0</v>
      </c>
      <c r="P579" s="2">
        <v>0</v>
      </c>
      <c r="Q579" s="2">
        <v>0</v>
      </c>
      <c r="R579" s="2">
        <v>92</v>
      </c>
      <c r="S579" s="2">
        <v>0</v>
      </c>
      <c r="T579" s="2">
        <v>0</v>
      </c>
      <c r="U579" s="2">
        <v>92</v>
      </c>
      <c r="V579" t="s">
        <v>55</v>
      </c>
    </row>
    <row r="580" spans="1:22" ht="15.75" hidden="1" thickBot="1" x14ac:dyDescent="0.3">
      <c r="A580" t="s">
        <v>8265</v>
      </c>
      <c r="B580" s="12" t="s">
        <v>10324</v>
      </c>
      <c r="C580" t="s">
        <v>1</v>
      </c>
      <c r="D580" t="s">
        <v>10271</v>
      </c>
      <c r="E580" t="s">
        <v>10305</v>
      </c>
      <c r="F580" t="s">
        <v>10306</v>
      </c>
      <c r="G580">
        <v>1120</v>
      </c>
      <c r="H580">
        <v>1120</v>
      </c>
      <c r="I580">
        <v>1120</v>
      </c>
      <c r="J580">
        <v>1120</v>
      </c>
      <c r="K580">
        <v>0</v>
      </c>
      <c r="L580" s="2">
        <v>0</v>
      </c>
      <c r="M580" s="2">
        <v>0</v>
      </c>
      <c r="N580" s="2">
        <v>0</v>
      </c>
      <c r="O580" s="2">
        <v>0</v>
      </c>
      <c r="P580" s="2">
        <v>0</v>
      </c>
      <c r="Q580" s="2">
        <v>0</v>
      </c>
      <c r="R580" s="2">
        <v>106</v>
      </c>
      <c r="S580" s="2">
        <v>0</v>
      </c>
      <c r="T580" s="2">
        <v>0</v>
      </c>
      <c r="U580" s="2">
        <v>106</v>
      </c>
      <c r="V580" t="s">
        <v>55</v>
      </c>
    </row>
    <row r="581" spans="1:22" ht="15.75" hidden="1" thickBot="1" x14ac:dyDescent="0.3">
      <c r="A581" t="s">
        <v>8265</v>
      </c>
      <c r="B581" s="12" t="s">
        <v>10323</v>
      </c>
      <c r="C581" t="s">
        <v>1</v>
      </c>
      <c r="D581" t="s">
        <v>10271</v>
      </c>
      <c r="E581" t="s">
        <v>10305</v>
      </c>
      <c r="F581" t="s">
        <v>10306</v>
      </c>
      <c r="G581">
        <v>1118</v>
      </c>
      <c r="H581">
        <v>1118</v>
      </c>
      <c r="I581">
        <v>1118</v>
      </c>
      <c r="J581">
        <v>1118</v>
      </c>
      <c r="K581">
        <v>0</v>
      </c>
      <c r="L581" s="2">
        <v>0</v>
      </c>
      <c r="M581" s="2">
        <v>0</v>
      </c>
      <c r="N581" s="2">
        <v>0</v>
      </c>
      <c r="O581" s="2">
        <v>0</v>
      </c>
      <c r="P581" s="2">
        <v>0</v>
      </c>
      <c r="Q581" s="2">
        <v>0</v>
      </c>
      <c r="R581" s="2">
        <v>25</v>
      </c>
      <c r="S581" s="2">
        <v>0</v>
      </c>
      <c r="T581" s="2">
        <v>0</v>
      </c>
      <c r="U581" s="2">
        <v>25</v>
      </c>
      <c r="V581" t="s">
        <v>55</v>
      </c>
    </row>
    <row r="582" spans="1:22" ht="15.75" hidden="1" thickBot="1" x14ac:dyDescent="0.3">
      <c r="A582" t="s">
        <v>8265</v>
      </c>
      <c r="B582" s="12" t="s">
        <v>10323</v>
      </c>
      <c r="C582" t="s">
        <v>1</v>
      </c>
      <c r="D582" t="s">
        <v>10271</v>
      </c>
      <c r="E582" t="s">
        <v>10305</v>
      </c>
      <c r="F582" t="s">
        <v>10306</v>
      </c>
      <c r="G582">
        <v>1114</v>
      </c>
      <c r="H582">
        <v>1114</v>
      </c>
      <c r="I582">
        <v>1114</v>
      </c>
      <c r="J582">
        <v>1114</v>
      </c>
      <c r="K582">
        <v>0</v>
      </c>
      <c r="L582" s="2">
        <v>0</v>
      </c>
      <c r="M582" s="2">
        <v>0</v>
      </c>
      <c r="N582" s="2">
        <v>0</v>
      </c>
      <c r="O582" s="2">
        <v>0</v>
      </c>
      <c r="P582" s="2">
        <v>0</v>
      </c>
      <c r="Q582" s="2">
        <v>0</v>
      </c>
      <c r="R582" s="2">
        <v>55</v>
      </c>
      <c r="S582" s="2">
        <v>0</v>
      </c>
      <c r="T582" s="2">
        <v>0</v>
      </c>
      <c r="U582" s="2">
        <v>55</v>
      </c>
      <c r="V582" t="s">
        <v>55</v>
      </c>
    </row>
    <row r="583" spans="1:22" ht="15.75" hidden="1" thickBot="1" x14ac:dyDescent="0.3">
      <c r="A583" t="s">
        <v>8265</v>
      </c>
      <c r="B583" s="12" t="s">
        <v>10323</v>
      </c>
      <c r="C583" t="s">
        <v>1</v>
      </c>
      <c r="D583" t="s">
        <v>10271</v>
      </c>
      <c r="E583" t="s">
        <v>10305</v>
      </c>
      <c r="F583" t="s">
        <v>10306</v>
      </c>
      <c r="G583">
        <v>1113</v>
      </c>
      <c r="H583">
        <v>1113</v>
      </c>
      <c r="I583">
        <v>1113</v>
      </c>
      <c r="J583">
        <v>1113</v>
      </c>
      <c r="K583">
        <v>0</v>
      </c>
      <c r="L583" s="2">
        <v>0</v>
      </c>
      <c r="M583" s="2">
        <v>0</v>
      </c>
      <c r="N583" s="2">
        <v>0</v>
      </c>
      <c r="O583" s="2">
        <v>0</v>
      </c>
      <c r="P583" s="2">
        <v>0</v>
      </c>
      <c r="Q583" s="2">
        <v>0</v>
      </c>
      <c r="R583" s="2">
        <v>25</v>
      </c>
      <c r="S583" s="2">
        <v>0</v>
      </c>
      <c r="T583" s="2">
        <v>0</v>
      </c>
      <c r="U583" s="2">
        <v>25</v>
      </c>
      <c r="V583" t="s">
        <v>55</v>
      </c>
    </row>
    <row r="584" spans="1:22" ht="15.75" hidden="1" thickBot="1" x14ac:dyDescent="0.3">
      <c r="A584" t="s">
        <v>8265</v>
      </c>
      <c r="B584" s="12" t="s">
        <v>10323</v>
      </c>
      <c r="C584" t="s">
        <v>1</v>
      </c>
      <c r="D584" t="s">
        <v>10271</v>
      </c>
      <c r="E584" t="s">
        <v>10305</v>
      </c>
      <c r="F584" t="s">
        <v>10306</v>
      </c>
      <c r="G584">
        <v>1112</v>
      </c>
      <c r="H584">
        <v>1112</v>
      </c>
      <c r="I584">
        <v>1112</v>
      </c>
      <c r="J584">
        <v>1112</v>
      </c>
      <c r="K584">
        <v>0</v>
      </c>
      <c r="L584" s="2">
        <v>0</v>
      </c>
      <c r="M584" s="2">
        <v>0</v>
      </c>
      <c r="N584" s="2">
        <v>0</v>
      </c>
      <c r="O584" s="2">
        <v>0</v>
      </c>
      <c r="P584" s="2">
        <v>0</v>
      </c>
      <c r="Q584" s="2">
        <v>0</v>
      </c>
      <c r="R584" s="2">
        <v>25</v>
      </c>
      <c r="S584" s="2">
        <v>0</v>
      </c>
      <c r="T584" s="2">
        <v>0</v>
      </c>
      <c r="U584" s="2">
        <v>25</v>
      </c>
      <c r="V584" t="s">
        <v>55</v>
      </c>
    </row>
    <row r="585" spans="1:22" ht="15.75" hidden="1" thickBot="1" x14ac:dyDescent="0.3">
      <c r="A585" t="s">
        <v>8265</v>
      </c>
      <c r="B585" s="12" t="s">
        <v>10323</v>
      </c>
      <c r="C585" t="s">
        <v>1</v>
      </c>
      <c r="D585" t="s">
        <v>10271</v>
      </c>
      <c r="E585" t="s">
        <v>10305</v>
      </c>
      <c r="F585" t="s">
        <v>10306</v>
      </c>
      <c r="G585">
        <v>1110</v>
      </c>
      <c r="H585">
        <v>1110</v>
      </c>
      <c r="I585">
        <v>1110</v>
      </c>
      <c r="J585">
        <v>1110</v>
      </c>
      <c r="K585">
        <v>0</v>
      </c>
      <c r="L585" s="2">
        <v>0</v>
      </c>
      <c r="M585" s="2">
        <v>0</v>
      </c>
      <c r="N585" s="2">
        <v>0</v>
      </c>
      <c r="O585" s="2">
        <v>0</v>
      </c>
      <c r="P585" s="2">
        <v>0</v>
      </c>
      <c r="Q585" s="2">
        <v>0</v>
      </c>
      <c r="R585" s="2">
        <v>25</v>
      </c>
      <c r="S585" s="2">
        <v>0</v>
      </c>
      <c r="T585" s="2">
        <v>0</v>
      </c>
      <c r="U585" s="2">
        <v>25</v>
      </c>
      <c r="V585" t="s">
        <v>55</v>
      </c>
    </row>
    <row r="586" spans="1:22" ht="15.75" hidden="1" thickBot="1" x14ac:dyDescent="0.3">
      <c r="A586" t="s">
        <v>8265</v>
      </c>
      <c r="B586" s="12" t="s">
        <v>10323</v>
      </c>
      <c r="C586" t="s">
        <v>1</v>
      </c>
      <c r="D586" t="s">
        <v>10271</v>
      </c>
      <c r="E586" t="s">
        <v>10305</v>
      </c>
      <c r="F586" t="s">
        <v>10306</v>
      </c>
      <c r="G586">
        <v>1109</v>
      </c>
      <c r="H586">
        <v>1109</v>
      </c>
      <c r="I586">
        <v>1109</v>
      </c>
      <c r="J586">
        <v>1109</v>
      </c>
      <c r="K586">
        <v>0</v>
      </c>
      <c r="L586" s="2">
        <v>0</v>
      </c>
      <c r="M586" s="2">
        <v>0</v>
      </c>
      <c r="N586" s="2">
        <v>0</v>
      </c>
      <c r="O586" s="2">
        <v>0</v>
      </c>
      <c r="P586" s="2">
        <v>0</v>
      </c>
      <c r="Q586" s="2">
        <v>0</v>
      </c>
      <c r="R586" s="2">
        <v>55</v>
      </c>
      <c r="S586" s="2">
        <v>0</v>
      </c>
      <c r="T586" s="2">
        <v>0</v>
      </c>
      <c r="U586" s="2">
        <v>55</v>
      </c>
      <c r="V586" t="s">
        <v>55</v>
      </c>
    </row>
    <row r="587" spans="1:22" ht="15.75" hidden="1" thickBot="1" x14ac:dyDescent="0.3">
      <c r="A587" t="s">
        <v>8265</v>
      </c>
      <c r="B587" s="12" t="s">
        <v>10323</v>
      </c>
      <c r="C587" t="s">
        <v>1</v>
      </c>
      <c r="D587" t="s">
        <v>10271</v>
      </c>
      <c r="E587" t="s">
        <v>10305</v>
      </c>
      <c r="F587" t="s">
        <v>10306</v>
      </c>
      <c r="G587">
        <v>1108</v>
      </c>
      <c r="H587">
        <v>1108</v>
      </c>
      <c r="I587">
        <v>1108</v>
      </c>
      <c r="J587">
        <v>1108</v>
      </c>
      <c r="K587">
        <v>0</v>
      </c>
      <c r="L587" s="2">
        <v>0</v>
      </c>
      <c r="M587" s="2">
        <v>0</v>
      </c>
      <c r="N587" s="2">
        <v>0</v>
      </c>
      <c r="O587" s="2">
        <v>0</v>
      </c>
      <c r="P587" s="2">
        <v>0</v>
      </c>
      <c r="Q587" s="2">
        <v>0</v>
      </c>
      <c r="R587" s="2">
        <v>55</v>
      </c>
      <c r="S587" s="2">
        <v>0</v>
      </c>
      <c r="T587" s="2">
        <v>0</v>
      </c>
      <c r="U587" s="2">
        <v>55</v>
      </c>
      <c r="V587" t="s">
        <v>55</v>
      </c>
    </row>
    <row r="588" spans="1:22" ht="15.75" hidden="1" thickBot="1" x14ac:dyDescent="0.3">
      <c r="A588" t="s">
        <v>8265</v>
      </c>
      <c r="B588" s="12" t="s">
        <v>10322</v>
      </c>
      <c r="C588" t="s">
        <v>1</v>
      </c>
      <c r="D588" t="s">
        <v>10271</v>
      </c>
      <c r="E588" t="s">
        <v>10305</v>
      </c>
      <c r="F588" t="s">
        <v>10306</v>
      </c>
      <c r="G588">
        <v>1107</v>
      </c>
      <c r="H588">
        <v>1107</v>
      </c>
      <c r="I588">
        <v>1107</v>
      </c>
      <c r="J588">
        <v>1107</v>
      </c>
      <c r="K588">
        <v>0</v>
      </c>
      <c r="L588" s="2">
        <v>0</v>
      </c>
      <c r="M588" s="2">
        <v>0</v>
      </c>
      <c r="N588" s="2">
        <v>0</v>
      </c>
      <c r="O588" s="2">
        <v>0</v>
      </c>
      <c r="P588" s="2">
        <v>0</v>
      </c>
      <c r="Q588" s="2">
        <v>0</v>
      </c>
      <c r="R588" s="2">
        <v>45</v>
      </c>
      <c r="S588" s="2">
        <v>0</v>
      </c>
      <c r="T588" s="2">
        <v>0</v>
      </c>
      <c r="U588" s="2">
        <v>45</v>
      </c>
      <c r="V588" t="s">
        <v>55</v>
      </c>
    </row>
    <row r="589" spans="1:22" ht="15.75" hidden="1" thickBot="1" x14ac:dyDescent="0.3">
      <c r="A589" t="s">
        <v>8265</v>
      </c>
      <c r="B589" s="12" t="s">
        <v>10322</v>
      </c>
      <c r="C589" t="s">
        <v>1</v>
      </c>
      <c r="D589" t="s">
        <v>10271</v>
      </c>
      <c r="E589" t="s">
        <v>10305</v>
      </c>
      <c r="F589" t="s">
        <v>10306</v>
      </c>
      <c r="G589">
        <v>1105</v>
      </c>
      <c r="H589">
        <v>1105</v>
      </c>
      <c r="I589">
        <v>1105</v>
      </c>
      <c r="J589">
        <v>1105</v>
      </c>
      <c r="K589">
        <v>0</v>
      </c>
      <c r="L589" s="2">
        <v>0</v>
      </c>
      <c r="M589" s="2">
        <v>0</v>
      </c>
      <c r="N589" s="2">
        <v>0</v>
      </c>
      <c r="O589" s="2">
        <v>0</v>
      </c>
      <c r="P589" s="2">
        <v>0</v>
      </c>
      <c r="Q589" s="2">
        <v>0</v>
      </c>
      <c r="R589" s="2">
        <v>55</v>
      </c>
      <c r="S589" s="2">
        <v>0</v>
      </c>
      <c r="T589" s="2">
        <v>0</v>
      </c>
      <c r="U589" s="2">
        <v>55</v>
      </c>
      <c r="V589" t="s">
        <v>55</v>
      </c>
    </row>
    <row r="590" spans="1:22" ht="15.75" hidden="1" thickBot="1" x14ac:dyDescent="0.3">
      <c r="A590" t="s">
        <v>8265</v>
      </c>
      <c r="B590" s="12" t="s">
        <v>10322</v>
      </c>
      <c r="C590" t="s">
        <v>1</v>
      </c>
      <c r="D590" t="s">
        <v>10271</v>
      </c>
      <c r="E590" t="s">
        <v>10305</v>
      </c>
      <c r="F590" t="s">
        <v>10306</v>
      </c>
      <c r="G590">
        <v>1104</v>
      </c>
      <c r="H590">
        <v>1104</v>
      </c>
      <c r="I590">
        <v>1104</v>
      </c>
      <c r="J590">
        <v>1104</v>
      </c>
      <c r="K590">
        <v>0</v>
      </c>
      <c r="L590" s="2">
        <v>0</v>
      </c>
      <c r="M590" s="2">
        <v>0</v>
      </c>
      <c r="N590" s="2">
        <v>0</v>
      </c>
      <c r="O590" s="2">
        <v>0</v>
      </c>
      <c r="P590" s="2">
        <v>0</v>
      </c>
      <c r="Q590" s="2">
        <v>0</v>
      </c>
      <c r="R590" s="2">
        <v>70</v>
      </c>
      <c r="S590" s="2">
        <v>0</v>
      </c>
      <c r="T590" s="2">
        <v>0</v>
      </c>
      <c r="U590" s="2">
        <v>70</v>
      </c>
      <c r="V590" t="s">
        <v>55</v>
      </c>
    </row>
    <row r="591" spans="1:22" ht="15.75" hidden="1" thickBot="1" x14ac:dyDescent="0.3">
      <c r="A591" t="s">
        <v>8265</v>
      </c>
      <c r="B591" s="12" t="s">
        <v>10322</v>
      </c>
      <c r="C591" t="s">
        <v>1</v>
      </c>
      <c r="D591" t="s">
        <v>10271</v>
      </c>
      <c r="E591" t="s">
        <v>10305</v>
      </c>
      <c r="F591" t="s">
        <v>10306</v>
      </c>
      <c r="G591">
        <v>1103</v>
      </c>
      <c r="H591">
        <v>1103</v>
      </c>
      <c r="I591">
        <v>1103</v>
      </c>
      <c r="J591">
        <v>1103</v>
      </c>
      <c r="K591">
        <v>0</v>
      </c>
      <c r="L591" s="2">
        <v>0</v>
      </c>
      <c r="M591" s="2">
        <v>0</v>
      </c>
      <c r="N591" s="2">
        <v>0</v>
      </c>
      <c r="O591" s="2">
        <v>0</v>
      </c>
      <c r="P591" s="2">
        <v>0</v>
      </c>
      <c r="Q591" s="2">
        <v>0</v>
      </c>
      <c r="R591" s="2">
        <v>95</v>
      </c>
      <c r="S591" s="2">
        <v>0</v>
      </c>
      <c r="T591" s="2">
        <v>0</v>
      </c>
      <c r="U591" s="2">
        <v>95</v>
      </c>
      <c r="V591" t="s">
        <v>55</v>
      </c>
    </row>
    <row r="592" spans="1:22" ht="15.75" hidden="1" thickBot="1" x14ac:dyDescent="0.3">
      <c r="A592" t="s">
        <v>8265</v>
      </c>
      <c r="B592" s="12" t="s">
        <v>10322</v>
      </c>
      <c r="C592" t="s">
        <v>1</v>
      </c>
      <c r="D592" t="s">
        <v>10271</v>
      </c>
      <c r="E592" t="s">
        <v>10305</v>
      </c>
      <c r="F592" t="s">
        <v>10306</v>
      </c>
      <c r="G592">
        <v>1102</v>
      </c>
      <c r="H592">
        <v>1102</v>
      </c>
      <c r="I592">
        <v>1102</v>
      </c>
      <c r="J592">
        <v>1102</v>
      </c>
      <c r="K592">
        <v>0</v>
      </c>
      <c r="L592" s="2">
        <v>0</v>
      </c>
      <c r="M592" s="2">
        <v>0</v>
      </c>
      <c r="N592" s="2">
        <v>0</v>
      </c>
      <c r="O592" s="2">
        <v>0</v>
      </c>
      <c r="P592" s="2">
        <v>0</v>
      </c>
      <c r="Q592" s="2">
        <v>0</v>
      </c>
      <c r="R592" s="2">
        <v>85</v>
      </c>
      <c r="S592" s="2">
        <v>0</v>
      </c>
      <c r="T592" s="2">
        <v>0</v>
      </c>
      <c r="U592" s="2">
        <v>85</v>
      </c>
      <c r="V592" t="s">
        <v>55</v>
      </c>
    </row>
    <row r="593" spans="1:22" ht="15.75" hidden="1" thickBot="1" x14ac:dyDescent="0.3">
      <c r="A593" t="s">
        <v>8265</v>
      </c>
      <c r="B593" s="12" t="s">
        <v>10322</v>
      </c>
      <c r="C593" t="s">
        <v>1</v>
      </c>
      <c r="D593" t="s">
        <v>10271</v>
      </c>
      <c r="E593" t="s">
        <v>10305</v>
      </c>
      <c r="F593" t="s">
        <v>10306</v>
      </c>
      <c r="G593">
        <v>1101</v>
      </c>
      <c r="H593">
        <v>1101</v>
      </c>
      <c r="I593">
        <v>1101</v>
      </c>
      <c r="J593">
        <v>1101</v>
      </c>
      <c r="K593">
        <v>0</v>
      </c>
      <c r="L593" s="2">
        <v>0</v>
      </c>
      <c r="M593" s="2">
        <v>0</v>
      </c>
      <c r="N593" s="2">
        <v>0</v>
      </c>
      <c r="O593" s="2">
        <v>0</v>
      </c>
      <c r="P593" s="2">
        <v>0</v>
      </c>
      <c r="Q593" s="2">
        <v>0</v>
      </c>
      <c r="R593" s="2">
        <v>110</v>
      </c>
      <c r="S593" s="2">
        <v>0</v>
      </c>
      <c r="T593" s="2">
        <v>0</v>
      </c>
      <c r="U593" s="2">
        <v>110</v>
      </c>
      <c r="V593" t="s">
        <v>55</v>
      </c>
    </row>
    <row r="594" spans="1:22" ht="15.75" hidden="1" thickBot="1" x14ac:dyDescent="0.3">
      <c r="A594" t="s">
        <v>8265</v>
      </c>
      <c r="B594" s="12" t="s">
        <v>10322</v>
      </c>
      <c r="C594" t="s">
        <v>1</v>
      </c>
      <c r="D594" t="s">
        <v>10271</v>
      </c>
      <c r="E594" t="s">
        <v>10305</v>
      </c>
      <c r="F594" t="s">
        <v>10306</v>
      </c>
      <c r="G594">
        <v>1100</v>
      </c>
      <c r="H594">
        <v>1100</v>
      </c>
      <c r="I594">
        <v>1100</v>
      </c>
      <c r="J594">
        <v>1100</v>
      </c>
      <c r="K594">
        <v>0</v>
      </c>
      <c r="L594" s="2">
        <v>0</v>
      </c>
      <c r="M594" s="2">
        <v>0</v>
      </c>
      <c r="N594" s="2">
        <v>0</v>
      </c>
      <c r="O594" s="2">
        <v>0</v>
      </c>
      <c r="P594" s="2">
        <v>0</v>
      </c>
      <c r="Q594" s="2">
        <v>0</v>
      </c>
      <c r="R594" s="2">
        <v>55</v>
      </c>
      <c r="S594" s="2">
        <v>0</v>
      </c>
      <c r="T594" s="2">
        <v>0</v>
      </c>
      <c r="U594" s="2">
        <v>55</v>
      </c>
      <c r="V594" t="s">
        <v>55</v>
      </c>
    </row>
    <row r="595" spans="1:22" ht="15.75" hidden="1" thickBot="1" x14ac:dyDescent="0.3">
      <c r="A595" t="s">
        <v>8153</v>
      </c>
      <c r="B595" s="12" t="s">
        <v>10321</v>
      </c>
      <c r="C595" t="s">
        <v>1</v>
      </c>
      <c r="D595" t="s">
        <v>10271</v>
      </c>
      <c r="E595" t="s">
        <v>10305</v>
      </c>
      <c r="F595" t="s">
        <v>10306</v>
      </c>
      <c r="G595">
        <v>1099</v>
      </c>
      <c r="H595">
        <v>1099</v>
      </c>
      <c r="I595">
        <v>1099</v>
      </c>
      <c r="J595">
        <v>1099</v>
      </c>
      <c r="K595">
        <v>0</v>
      </c>
      <c r="L595" s="2">
        <v>0</v>
      </c>
      <c r="M595" s="2">
        <v>0</v>
      </c>
      <c r="N595" s="2">
        <v>0</v>
      </c>
      <c r="O595" s="2">
        <v>0</v>
      </c>
      <c r="P595" s="2">
        <v>0</v>
      </c>
      <c r="Q595" s="2">
        <v>0</v>
      </c>
      <c r="R595" s="2">
        <v>85</v>
      </c>
      <c r="S595" s="2">
        <v>0</v>
      </c>
      <c r="T595" s="2">
        <v>0</v>
      </c>
      <c r="U595" s="2">
        <v>85</v>
      </c>
      <c r="V595" t="s">
        <v>55</v>
      </c>
    </row>
    <row r="596" spans="1:22" ht="15.75" hidden="1" thickBot="1" x14ac:dyDescent="0.3">
      <c r="A596" t="s">
        <v>8153</v>
      </c>
      <c r="B596" s="12" t="s">
        <v>10321</v>
      </c>
      <c r="C596" t="s">
        <v>1</v>
      </c>
      <c r="D596" t="s">
        <v>10271</v>
      </c>
      <c r="E596" t="s">
        <v>10305</v>
      </c>
      <c r="F596" t="s">
        <v>10306</v>
      </c>
      <c r="G596">
        <v>1098</v>
      </c>
      <c r="H596">
        <v>1098</v>
      </c>
      <c r="I596">
        <v>1098</v>
      </c>
      <c r="J596">
        <v>1098</v>
      </c>
      <c r="K596">
        <v>0</v>
      </c>
      <c r="L596" s="2">
        <v>0</v>
      </c>
      <c r="M596" s="2">
        <v>0</v>
      </c>
      <c r="N596" s="2">
        <v>0</v>
      </c>
      <c r="O596" s="2">
        <v>0</v>
      </c>
      <c r="P596" s="2">
        <v>0</v>
      </c>
      <c r="Q596" s="2">
        <v>0</v>
      </c>
      <c r="R596" s="2">
        <v>85</v>
      </c>
      <c r="S596" s="2">
        <v>0</v>
      </c>
      <c r="T596" s="2">
        <v>0</v>
      </c>
      <c r="U596" s="2">
        <v>85</v>
      </c>
      <c r="V596" t="s">
        <v>55</v>
      </c>
    </row>
    <row r="597" spans="1:22" ht="15.75" hidden="1" thickBot="1" x14ac:dyDescent="0.3">
      <c r="A597" t="s">
        <v>8153</v>
      </c>
      <c r="B597" s="12" t="s">
        <v>10321</v>
      </c>
      <c r="C597" t="s">
        <v>1</v>
      </c>
      <c r="D597" t="s">
        <v>10271</v>
      </c>
      <c r="E597" t="s">
        <v>10305</v>
      </c>
      <c r="F597" t="s">
        <v>10306</v>
      </c>
      <c r="G597">
        <v>1097</v>
      </c>
      <c r="H597">
        <v>1097</v>
      </c>
      <c r="I597">
        <v>1097</v>
      </c>
      <c r="J597">
        <v>1097</v>
      </c>
      <c r="K597">
        <v>0</v>
      </c>
      <c r="L597" s="2">
        <v>0</v>
      </c>
      <c r="M597" s="2">
        <v>0</v>
      </c>
      <c r="N597" s="2">
        <v>0</v>
      </c>
      <c r="O597" s="2">
        <v>0</v>
      </c>
      <c r="P597" s="2">
        <v>0</v>
      </c>
      <c r="Q597" s="2">
        <v>0</v>
      </c>
      <c r="R597" s="2">
        <v>55</v>
      </c>
      <c r="S597" s="2">
        <v>0</v>
      </c>
      <c r="T597" s="2">
        <v>0</v>
      </c>
      <c r="U597" s="2">
        <v>55</v>
      </c>
      <c r="V597" t="s">
        <v>55</v>
      </c>
    </row>
    <row r="598" spans="1:22" ht="15.75" hidden="1" thickBot="1" x14ac:dyDescent="0.3">
      <c r="A598" t="s">
        <v>8153</v>
      </c>
      <c r="B598" s="12" t="s">
        <v>10321</v>
      </c>
      <c r="C598" t="s">
        <v>1</v>
      </c>
      <c r="D598" t="s">
        <v>10271</v>
      </c>
      <c r="E598" t="s">
        <v>10305</v>
      </c>
      <c r="F598" t="s">
        <v>10306</v>
      </c>
      <c r="G598">
        <v>1096</v>
      </c>
      <c r="H598">
        <v>1096</v>
      </c>
      <c r="I598">
        <v>1096</v>
      </c>
      <c r="J598">
        <v>1096</v>
      </c>
      <c r="K598">
        <v>0</v>
      </c>
      <c r="L598" s="2">
        <v>0</v>
      </c>
      <c r="M598" s="2">
        <v>0</v>
      </c>
      <c r="N598" s="2">
        <v>0</v>
      </c>
      <c r="O598" s="2">
        <v>0</v>
      </c>
      <c r="P598" s="2">
        <v>0</v>
      </c>
      <c r="Q598" s="2">
        <v>0</v>
      </c>
      <c r="R598" s="2">
        <v>110</v>
      </c>
      <c r="S598" s="2">
        <v>0</v>
      </c>
      <c r="T598" s="2">
        <v>0</v>
      </c>
      <c r="U598" s="2">
        <v>110</v>
      </c>
      <c r="V598" t="s">
        <v>55</v>
      </c>
    </row>
    <row r="599" spans="1:22" ht="15.75" hidden="1" thickBot="1" x14ac:dyDescent="0.3">
      <c r="A599" t="s">
        <v>8153</v>
      </c>
      <c r="B599" s="12" t="s">
        <v>10320</v>
      </c>
      <c r="C599" t="s">
        <v>1</v>
      </c>
      <c r="D599" t="s">
        <v>10271</v>
      </c>
      <c r="E599" t="s">
        <v>10305</v>
      </c>
      <c r="F599" t="s">
        <v>10306</v>
      </c>
      <c r="G599">
        <v>1095</v>
      </c>
      <c r="H599">
        <v>1095</v>
      </c>
      <c r="I599">
        <v>1095</v>
      </c>
      <c r="J599">
        <v>1095</v>
      </c>
      <c r="K599">
        <v>0</v>
      </c>
      <c r="L599" s="2">
        <v>0</v>
      </c>
      <c r="M599" s="2">
        <v>0</v>
      </c>
      <c r="N599" s="2">
        <v>0</v>
      </c>
      <c r="O599" s="2">
        <v>0</v>
      </c>
      <c r="P599" s="2">
        <v>0</v>
      </c>
      <c r="Q599" s="2">
        <v>0</v>
      </c>
      <c r="R599" s="2">
        <v>110</v>
      </c>
      <c r="S599" s="2">
        <v>0</v>
      </c>
      <c r="T599" s="2">
        <v>0</v>
      </c>
      <c r="U599" s="2">
        <v>110</v>
      </c>
      <c r="V599" t="s">
        <v>55</v>
      </c>
    </row>
    <row r="600" spans="1:22" ht="15.75" hidden="1" thickBot="1" x14ac:dyDescent="0.3">
      <c r="A600" t="s">
        <v>8153</v>
      </c>
      <c r="B600" s="12" t="s">
        <v>10319</v>
      </c>
      <c r="C600" t="s">
        <v>1</v>
      </c>
      <c r="D600" t="s">
        <v>10271</v>
      </c>
      <c r="E600" t="s">
        <v>10305</v>
      </c>
      <c r="F600" t="s">
        <v>10306</v>
      </c>
      <c r="G600">
        <v>1094</v>
      </c>
      <c r="H600">
        <v>1094</v>
      </c>
      <c r="I600">
        <v>1094</v>
      </c>
      <c r="J600">
        <v>1094</v>
      </c>
      <c r="K600">
        <v>0</v>
      </c>
      <c r="L600" s="2">
        <v>0</v>
      </c>
      <c r="M600" s="2">
        <v>0</v>
      </c>
      <c r="N600" s="2">
        <v>0</v>
      </c>
      <c r="O600" s="2">
        <v>0</v>
      </c>
      <c r="P600" s="2">
        <v>0</v>
      </c>
      <c r="Q600" s="2">
        <v>0</v>
      </c>
      <c r="R600" s="2">
        <v>25</v>
      </c>
      <c r="S600" s="2">
        <v>0</v>
      </c>
      <c r="T600" s="2">
        <v>0</v>
      </c>
      <c r="U600" s="2">
        <v>25</v>
      </c>
      <c r="V600" t="s">
        <v>55</v>
      </c>
    </row>
    <row r="601" spans="1:22" ht="15.75" hidden="1" thickBot="1" x14ac:dyDescent="0.3">
      <c r="A601" t="s">
        <v>8153</v>
      </c>
      <c r="B601" s="12" t="s">
        <v>10319</v>
      </c>
      <c r="C601" t="s">
        <v>1</v>
      </c>
      <c r="D601" t="s">
        <v>10271</v>
      </c>
      <c r="E601" t="s">
        <v>10305</v>
      </c>
      <c r="F601" t="s">
        <v>10306</v>
      </c>
      <c r="G601">
        <v>1093</v>
      </c>
      <c r="H601">
        <v>1093</v>
      </c>
      <c r="I601">
        <v>1093</v>
      </c>
      <c r="J601">
        <v>1093</v>
      </c>
      <c r="K601">
        <v>0</v>
      </c>
      <c r="L601" s="2">
        <v>0</v>
      </c>
      <c r="M601" s="2">
        <v>0</v>
      </c>
      <c r="N601" s="2">
        <v>0</v>
      </c>
      <c r="O601" s="2">
        <v>0</v>
      </c>
      <c r="P601" s="2">
        <v>0</v>
      </c>
      <c r="Q601" s="2">
        <v>0</v>
      </c>
      <c r="R601" s="2">
        <v>57</v>
      </c>
      <c r="S601" s="2">
        <v>0</v>
      </c>
      <c r="T601" s="2">
        <v>0</v>
      </c>
      <c r="U601" s="2">
        <v>57</v>
      </c>
      <c r="V601" t="s">
        <v>55</v>
      </c>
    </row>
    <row r="602" spans="1:22" ht="15.75" hidden="1" thickBot="1" x14ac:dyDescent="0.3">
      <c r="A602" t="s">
        <v>8153</v>
      </c>
      <c r="B602" s="12" t="s">
        <v>10318</v>
      </c>
      <c r="C602" t="s">
        <v>1</v>
      </c>
      <c r="D602" t="s">
        <v>10271</v>
      </c>
      <c r="E602" t="s">
        <v>10305</v>
      </c>
      <c r="F602" t="s">
        <v>10306</v>
      </c>
      <c r="G602">
        <v>1092</v>
      </c>
      <c r="H602">
        <v>1092</v>
      </c>
      <c r="I602">
        <v>1092</v>
      </c>
      <c r="J602">
        <v>1092</v>
      </c>
      <c r="K602">
        <v>0</v>
      </c>
      <c r="L602" s="2">
        <v>0</v>
      </c>
      <c r="M602" s="2">
        <v>0</v>
      </c>
      <c r="N602" s="2">
        <v>0</v>
      </c>
      <c r="O602" s="2">
        <v>0</v>
      </c>
      <c r="P602" s="2">
        <v>0</v>
      </c>
      <c r="Q602" s="2">
        <v>0</v>
      </c>
      <c r="R602" s="2">
        <v>85</v>
      </c>
      <c r="S602" s="2">
        <v>0</v>
      </c>
      <c r="T602" s="2">
        <v>0</v>
      </c>
      <c r="U602" s="2">
        <v>85</v>
      </c>
      <c r="V602" t="s">
        <v>55</v>
      </c>
    </row>
    <row r="603" spans="1:22" ht="15.75" hidden="1" thickBot="1" x14ac:dyDescent="0.3">
      <c r="A603" t="s">
        <v>8153</v>
      </c>
      <c r="B603" s="12" t="s">
        <v>10318</v>
      </c>
      <c r="C603" t="s">
        <v>1</v>
      </c>
      <c r="D603" t="s">
        <v>10271</v>
      </c>
      <c r="E603" t="s">
        <v>10305</v>
      </c>
      <c r="F603" t="s">
        <v>10306</v>
      </c>
      <c r="G603">
        <v>1091</v>
      </c>
      <c r="H603">
        <v>1091</v>
      </c>
      <c r="I603">
        <v>1091</v>
      </c>
      <c r="J603">
        <v>1091</v>
      </c>
      <c r="K603">
        <v>0</v>
      </c>
      <c r="L603" s="2">
        <v>0</v>
      </c>
      <c r="M603" s="2">
        <v>0</v>
      </c>
      <c r="N603" s="2">
        <v>0</v>
      </c>
      <c r="O603" s="2">
        <v>0</v>
      </c>
      <c r="P603" s="2">
        <v>0</v>
      </c>
      <c r="Q603" s="2">
        <v>0</v>
      </c>
      <c r="R603" s="2">
        <v>55</v>
      </c>
      <c r="S603" s="2">
        <v>0</v>
      </c>
      <c r="T603" s="2">
        <v>0</v>
      </c>
      <c r="U603" s="2">
        <v>55</v>
      </c>
      <c r="V603" t="s">
        <v>55</v>
      </c>
    </row>
    <row r="604" spans="1:22" ht="15.75" hidden="1" thickBot="1" x14ac:dyDescent="0.3">
      <c r="A604" t="s">
        <v>8153</v>
      </c>
      <c r="B604" s="12" t="s">
        <v>10318</v>
      </c>
      <c r="C604" t="s">
        <v>1</v>
      </c>
      <c r="D604" t="s">
        <v>10271</v>
      </c>
      <c r="E604" t="s">
        <v>10305</v>
      </c>
      <c r="F604" t="s">
        <v>10306</v>
      </c>
      <c r="G604">
        <v>1090</v>
      </c>
      <c r="H604">
        <v>1090</v>
      </c>
      <c r="I604">
        <v>1090</v>
      </c>
      <c r="J604">
        <v>1090</v>
      </c>
      <c r="K604">
        <v>0</v>
      </c>
      <c r="L604" s="2">
        <v>0</v>
      </c>
      <c r="M604" s="2">
        <v>0</v>
      </c>
      <c r="N604" s="2">
        <v>0</v>
      </c>
      <c r="O604" s="2">
        <v>0</v>
      </c>
      <c r="P604" s="2">
        <v>0</v>
      </c>
      <c r="Q604" s="2">
        <v>0</v>
      </c>
      <c r="R604" s="2">
        <v>85</v>
      </c>
      <c r="S604" s="2">
        <v>0</v>
      </c>
      <c r="T604" s="2">
        <v>0</v>
      </c>
      <c r="U604" s="2">
        <v>85</v>
      </c>
      <c r="V604" t="s">
        <v>55</v>
      </c>
    </row>
    <row r="605" spans="1:22" ht="15.75" hidden="1" thickBot="1" x14ac:dyDescent="0.3">
      <c r="A605" t="s">
        <v>8153</v>
      </c>
      <c r="B605" s="12" t="s">
        <v>10318</v>
      </c>
      <c r="C605" t="s">
        <v>1</v>
      </c>
      <c r="D605" t="s">
        <v>10271</v>
      </c>
      <c r="E605" t="s">
        <v>10305</v>
      </c>
      <c r="F605" t="s">
        <v>10306</v>
      </c>
      <c r="G605">
        <v>1089</v>
      </c>
      <c r="H605">
        <v>1089</v>
      </c>
      <c r="I605">
        <v>1089</v>
      </c>
      <c r="J605">
        <v>1089</v>
      </c>
      <c r="K605">
        <v>0</v>
      </c>
      <c r="L605" s="2">
        <v>0</v>
      </c>
      <c r="M605" s="2">
        <v>0</v>
      </c>
      <c r="N605" s="2">
        <v>0</v>
      </c>
      <c r="O605" s="2">
        <v>0</v>
      </c>
      <c r="P605" s="2">
        <v>0</v>
      </c>
      <c r="Q605" s="2">
        <v>0</v>
      </c>
      <c r="R605" s="2">
        <v>125</v>
      </c>
      <c r="S605" s="2">
        <v>0</v>
      </c>
      <c r="T605" s="2">
        <v>0</v>
      </c>
      <c r="U605" s="2">
        <v>125</v>
      </c>
      <c r="V605" t="s">
        <v>55</v>
      </c>
    </row>
    <row r="606" spans="1:22" ht="15.75" hidden="1" thickBot="1" x14ac:dyDescent="0.3">
      <c r="A606" t="s">
        <v>8153</v>
      </c>
      <c r="B606" s="12" t="s">
        <v>10318</v>
      </c>
      <c r="C606" t="s">
        <v>1</v>
      </c>
      <c r="D606" t="s">
        <v>10271</v>
      </c>
      <c r="E606" t="s">
        <v>10305</v>
      </c>
      <c r="F606" t="s">
        <v>10306</v>
      </c>
      <c r="G606">
        <v>1088</v>
      </c>
      <c r="H606">
        <v>1088</v>
      </c>
      <c r="I606">
        <v>1088</v>
      </c>
      <c r="J606">
        <v>1088</v>
      </c>
      <c r="K606">
        <v>0</v>
      </c>
      <c r="L606" s="2">
        <v>0</v>
      </c>
      <c r="M606" s="2">
        <v>0</v>
      </c>
      <c r="N606" s="2">
        <v>0</v>
      </c>
      <c r="O606" s="2">
        <v>0</v>
      </c>
      <c r="P606" s="2">
        <v>0</v>
      </c>
      <c r="Q606" s="2">
        <v>0</v>
      </c>
      <c r="R606" s="2">
        <v>25</v>
      </c>
      <c r="S606" s="2">
        <v>0</v>
      </c>
      <c r="T606" s="2">
        <v>0</v>
      </c>
      <c r="U606" s="2">
        <v>25</v>
      </c>
      <c r="V606" t="s">
        <v>55</v>
      </c>
    </row>
    <row r="607" spans="1:22" ht="15.75" hidden="1" thickBot="1" x14ac:dyDescent="0.3">
      <c r="A607" t="s">
        <v>8153</v>
      </c>
      <c r="B607" s="12" t="s">
        <v>10318</v>
      </c>
      <c r="C607" t="s">
        <v>1</v>
      </c>
      <c r="D607" t="s">
        <v>10271</v>
      </c>
      <c r="E607" t="s">
        <v>10305</v>
      </c>
      <c r="F607" t="s">
        <v>10306</v>
      </c>
      <c r="G607">
        <v>1087</v>
      </c>
      <c r="H607">
        <v>1087</v>
      </c>
      <c r="I607">
        <v>1087</v>
      </c>
      <c r="J607">
        <v>1087</v>
      </c>
      <c r="K607">
        <v>0</v>
      </c>
      <c r="L607" s="2">
        <v>0</v>
      </c>
      <c r="M607" s="2">
        <v>0</v>
      </c>
      <c r="N607" s="2">
        <v>0</v>
      </c>
      <c r="O607" s="2">
        <v>0</v>
      </c>
      <c r="P607" s="2">
        <v>0</v>
      </c>
      <c r="Q607" s="2">
        <v>0</v>
      </c>
      <c r="R607" s="2">
        <v>25</v>
      </c>
      <c r="S607" s="2">
        <v>0</v>
      </c>
      <c r="T607" s="2">
        <v>0</v>
      </c>
      <c r="U607" s="2">
        <v>25</v>
      </c>
      <c r="V607" t="s">
        <v>55</v>
      </c>
    </row>
    <row r="608" spans="1:22" ht="15.75" hidden="1" thickBot="1" x14ac:dyDescent="0.3">
      <c r="A608" t="s">
        <v>8153</v>
      </c>
      <c r="B608" s="12" t="s">
        <v>10318</v>
      </c>
      <c r="C608" t="s">
        <v>1</v>
      </c>
      <c r="D608" t="s">
        <v>10271</v>
      </c>
      <c r="E608" t="s">
        <v>10305</v>
      </c>
      <c r="F608" t="s">
        <v>10306</v>
      </c>
      <c r="G608">
        <v>1086</v>
      </c>
      <c r="H608">
        <v>1086</v>
      </c>
      <c r="I608">
        <v>1086</v>
      </c>
      <c r="J608">
        <v>1086</v>
      </c>
      <c r="K608">
        <v>0</v>
      </c>
      <c r="L608" s="2">
        <v>0</v>
      </c>
      <c r="M608" s="2">
        <v>0</v>
      </c>
      <c r="N608" s="2">
        <v>0</v>
      </c>
      <c r="O608" s="2">
        <v>0</v>
      </c>
      <c r="P608" s="2">
        <v>0</v>
      </c>
      <c r="Q608" s="2">
        <v>0</v>
      </c>
      <c r="R608" s="2">
        <v>55</v>
      </c>
      <c r="S608" s="2">
        <v>0</v>
      </c>
      <c r="T608" s="2">
        <v>0</v>
      </c>
      <c r="U608" s="2">
        <v>55</v>
      </c>
      <c r="V608" t="s">
        <v>55</v>
      </c>
    </row>
    <row r="609" spans="1:22" ht="15.75" hidden="1" thickBot="1" x14ac:dyDescent="0.3">
      <c r="A609" t="s">
        <v>8153</v>
      </c>
      <c r="B609" s="12" t="s">
        <v>10318</v>
      </c>
      <c r="C609" t="s">
        <v>1</v>
      </c>
      <c r="D609" t="s">
        <v>10271</v>
      </c>
      <c r="E609" t="s">
        <v>10305</v>
      </c>
      <c r="F609" t="s">
        <v>10306</v>
      </c>
      <c r="G609">
        <v>1084</v>
      </c>
      <c r="H609">
        <v>1084</v>
      </c>
      <c r="I609">
        <v>1084</v>
      </c>
      <c r="J609">
        <v>1084</v>
      </c>
      <c r="K609">
        <v>0</v>
      </c>
      <c r="L609" s="2">
        <v>0</v>
      </c>
      <c r="M609" s="2">
        <v>0</v>
      </c>
      <c r="N609" s="2">
        <v>0</v>
      </c>
      <c r="O609" s="2">
        <v>0</v>
      </c>
      <c r="P609" s="2">
        <v>0</v>
      </c>
      <c r="Q609" s="2">
        <v>0</v>
      </c>
      <c r="R609" s="2">
        <v>25</v>
      </c>
      <c r="S609" s="2">
        <v>0</v>
      </c>
      <c r="T609" s="2">
        <v>0</v>
      </c>
      <c r="U609" s="2">
        <v>25</v>
      </c>
      <c r="V609" t="s">
        <v>55</v>
      </c>
    </row>
    <row r="610" spans="1:22" ht="15.75" hidden="1" thickBot="1" x14ac:dyDescent="0.3">
      <c r="A610" t="s">
        <v>8153</v>
      </c>
      <c r="B610" s="12" t="s">
        <v>10318</v>
      </c>
      <c r="C610" t="s">
        <v>1</v>
      </c>
      <c r="D610" t="s">
        <v>10271</v>
      </c>
      <c r="E610" t="s">
        <v>10305</v>
      </c>
      <c r="F610" t="s">
        <v>10306</v>
      </c>
      <c r="G610">
        <v>1083</v>
      </c>
      <c r="H610">
        <v>1083</v>
      </c>
      <c r="I610">
        <v>1083</v>
      </c>
      <c r="J610">
        <v>1083</v>
      </c>
      <c r="K610">
        <v>0</v>
      </c>
      <c r="L610" s="2">
        <v>0</v>
      </c>
      <c r="M610" s="2">
        <v>0</v>
      </c>
      <c r="N610" s="2">
        <v>0</v>
      </c>
      <c r="O610" s="2">
        <v>0</v>
      </c>
      <c r="P610" s="2">
        <v>0</v>
      </c>
      <c r="Q610" s="2">
        <v>0</v>
      </c>
      <c r="R610" s="2">
        <v>25</v>
      </c>
      <c r="S610" s="2">
        <v>0</v>
      </c>
      <c r="T610" s="2">
        <v>0</v>
      </c>
      <c r="U610" s="2">
        <v>25</v>
      </c>
      <c r="V610" t="s">
        <v>55</v>
      </c>
    </row>
    <row r="611" spans="1:22" ht="15.75" hidden="1" thickBot="1" x14ac:dyDescent="0.3">
      <c r="A611" t="s">
        <v>8153</v>
      </c>
      <c r="B611" s="12" t="s">
        <v>10318</v>
      </c>
      <c r="C611" t="s">
        <v>1</v>
      </c>
      <c r="D611" t="s">
        <v>10271</v>
      </c>
      <c r="E611" t="s">
        <v>10305</v>
      </c>
      <c r="F611" t="s">
        <v>10306</v>
      </c>
      <c r="G611">
        <v>1082</v>
      </c>
      <c r="H611">
        <v>1082</v>
      </c>
      <c r="I611">
        <v>1082</v>
      </c>
      <c r="J611">
        <v>1082</v>
      </c>
      <c r="K611">
        <v>0</v>
      </c>
      <c r="L611" s="2">
        <v>0</v>
      </c>
      <c r="M611" s="2">
        <v>0</v>
      </c>
      <c r="N611" s="2">
        <v>0</v>
      </c>
      <c r="O611" s="2">
        <v>0</v>
      </c>
      <c r="P611" s="2">
        <v>0</v>
      </c>
      <c r="Q611" s="2">
        <v>0</v>
      </c>
      <c r="R611" s="2">
        <v>25</v>
      </c>
      <c r="S611" s="2">
        <v>0</v>
      </c>
      <c r="T611" s="2">
        <v>0</v>
      </c>
      <c r="U611" s="2">
        <v>25</v>
      </c>
      <c r="V611" t="s">
        <v>55</v>
      </c>
    </row>
    <row r="612" spans="1:22" ht="15.75" hidden="1" thickBot="1" x14ac:dyDescent="0.3">
      <c r="A612" t="s">
        <v>8153</v>
      </c>
      <c r="B612" s="12" t="s">
        <v>10318</v>
      </c>
      <c r="C612" t="s">
        <v>1</v>
      </c>
      <c r="D612" t="s">
        <v>10271</v>
      </c>
      <c r="E612" t="s">
        <v>10305</v>
      </c>
      <c r="F612" t="s">
        <v>10306</v>
      </c>
      <c r="G612">
        <v>1081</v>
      </c>
      <c r="H612">
        <v>1081</v>
      </c>
      <c r="I612">
        <v>1081</v>
      </c>
      <c r="J612">
        <v>1081</v>
      </c>
      <c r="K612">
        <v>0</v>
      </c>
      <c r="L612" s="2">
        <v>0</v>
      </c>
      <c r="M612" s="2">
        <v>0</v>
      </c>
      <c r="N612" s="2">
        <v>0</v>
      </c>
      <c r="O612" s="2">
        <v>0</v>
      </c>
      <c r="P612" s="2">
        <v>0</v>
      </c>
      <c r="Q612" s="2">
        <v>0</v>
      </c>
      <c r="R612" s="2">
        <v>0</v>
      </c>
      <c r="S612" s="2">
        <v>0</v>
      </c>
      <c r="T612" s="2">
        <v>0</v>
      </c>
      <c r="U612" s="2">
        <v>0</v>
      </c>
      <c r="V612" t="s">
        <v>55</v>
      </c>
    </row>
    <row r="613" spans="1:22" ht="15.75" hidden="1" thickBot="1" x14ac:dyDescent="0.3">
      <c r="A613" t="s">
        <v>8153</v>
      </c>
      <c r="B613" s="12" t="s">
        <v>10318</v>
      </c>
      <c r="C613" t="s">
        <v>1</v>
      </c>
      <c r="D613" t="s">
        <v>10271</v>
      </c>
      <c r="E613" t="s">
        <v>10305</v>
      </c>
      <c r="F613" t="s">
        <v>10306</v>
      </c>
      <c r="G613">
        <v>1080</v>
      </c>
      <c r="H613">
        <v>1080</v>
      </c>
      <c r="I613">
        <v>1080</v>
      </c>
      <c r="J613">
        <v>1080</v>
      </c>
      <c r="K613">
        <v>0</v>
      </c>
      <c r="L613" s="2">
        <v>0</v>
      </c>
      <c r="M613" s="2">
        <v>0</v>
      </c>
      <c r="N613" s="2">
        <v>0</v>
      </c>
      <c r="O613" s="2">
        <v>0</v>
      </c>
      <c r="P613" s="2">
        <v>0</v>
      </c>
      <c r="Q613" s="2">
        <v>0</v>
      </c>
      <c r="R613" s="2">
        <v>55</v>
      </c>
      <c r="S613" s="2">
        <v>0</v>
      </c>
      <c r="T613" s="2">
        <v>0</v>
      </c>
      <c r="U613" s="2">
        <v>55</v>
      </c>
      <c r="V613" t="s">
        <v>55</v>
      </c>
    </row>
    <row r="614" spans="1:22" ht="15.75" hidden="1" thickBot="1" x14ac:dyDescent="0.3">
      <c r="A614" t="s">
        <v>8153</v>
      </c>
      <c r="B614" s="12" t="s">
        <v>10318</v>
      </c>
      <c r="C614" t="s">
        <v>1</v>
      </c>
      <c r="D614" t="s">
        <v>10271</v>
      </c>
      <c r="E614" t="s">
        <v>10305</v>
      </c>
      <c r="F614" t="s">
        <v>10306</v>
      </c>
      <c r="G614">
        <v>1079</v>
      </c>
      <c r="H614">
        <v>1079</v>
      </c>
      <c r="I614">
        <v>1079</v>
      </c>
      <c r="J614">
        <v>1079</v>
      </c>
      <c r="K614">
        <v>0</v>
      </c>
      <c r="L614" s="2">
        <v>0</v>
      </c>
      <c r="M614" s="2">
        <v>0</v>
      </c>
      <c r="N614" s="2">
        <v>0</v>
      </c>
      <c r="O614" s="2">
        <v>0</v>
      </c>
      <c r="P614" s="2">
        <v>0</v>
      </c>
      <c r="Q614" s="2">
        <v>0</v>
      </c>
      <c r="R614" s="2">
        <v>75</v>
      </c>
      <c r="S614" s="2">
        <v>0</v>
      </c>
      <c r="T614" s="2">
        <v>0</v>
      </c>
      <c r="U614" s="2">
        <v>75</v>
      </c>
      <c r="V614" t="s">
        <v>55</v>
      </c>
    </row>
    <row r="615" spans="1:22" ht="15.75" hidden="1" thickBot="1" x14ac:dyDescent="0.3">
      <c r="A615" t="s">
        <v>8153</v>
      </c>
      <c r="B615" s="12" t="s">
        <v>10318</v>
      </c>
      <c r="C615" t="s">
        <v>1</v>
      </c>
      <c r="D615" t="s">
        <v>10271</v>
      </c>
      <c r="E615" t="s">
        <v>10305</v>
      </c>
      <c r="F615" t="s">
        <v>10306</v>
      </c>
      <c r="G615">
        <v>1078</v>
      </c>
      <c r="H615">
        <v>1078</v>
      </c>
      <c r="I615">
        <v>1078</v>
      </c>
      <c r="J615">
        <v>1078</v>
      </c>
      <c r="K615">
        <v>0</v>
      </c>
      <c r="L615" s="2">
        <v>0</v>
      </c>
      <c r="M615" s="2">
        <v>0</v>
      </c>
      <c r="N615" s="2">
        <v>0</v>
      </c>
      <c r="O615" s="2">
        <v>0</v>
      </c>
      <c r="P615" s="2">
        <v>0</v>
      </c>
      <c r="Q615" s="2">
        <v>0</v>
      </c>
      <c r="R615" s="2">
        <v>35</v>
      </c>
      <c r="S615" s="2">
        <v>0</v>
      </c>
      <c r="T615" s="2">
        <v>0</v>
      </c>
      <c r="U615" s="2">
        <v>35</v>
      </c>
      <c r="V615" t="s">
        <v>55</v>
      </c>
    </row>
    <row r="616" spans="1:22" ht="15.75" hidden="1" thickBot="1" x14ac:dyDescent="0.3">
      <c r="A616" t="s">
        <v>8153</v>
      </c>
      <c r="B616" s="12" t="s">
        <v>10318</v>
      </c>
      <c r="C616" t="s">
        <v>1</v>
      </c>
      <c r="D616" t="s">
        <v>10271</v>
      </c>
      <c r="E616" t="s">
        <v>10305</v>
      </c>
      <c r="F616" t="s">
        <v>10306</v>
      </c>
      <c r="G616">
        <v>1077</v>
      </c>
      <c r="H616">
        <v>1077</v>
      </c>
      <c r="I616">
        <v>1077</v>
      </c>
      <c r="J616">
        <v>1077</v>
      </c>
      <c r="K616">
        <v>0</v>
      </c>
      <c r="L616" s="2">
        <v>0</v>
      </c>
      <c r="M616" s="2">
        <v>0</v>
      </c>
      <c r="N616" s="2">
        <v>0</v>
      </c>
      <c r="O616" s="2">
        <v>0</v>
      </c>
      <c r="P616" s="2">
        <v>0</v>
      </c>
      <c r="Q616" s="2">
        <v>0</v>
      </c>
      <c r="R616" s="2">
        <v>50</v>
      </c>
      <c r="S616" s="2">
        <v>0</v>
      </c>
      <c r="T616" s="2">
        <v>0</v>
      </c>
      <c r="U616" s="2">
        <v>50</v>
      </c>
      <c r="V616" t="s">
        <v>55</v>
      </c>
    </row>
    <row r="617" spans="1:22" ht="15.75" hidden="1" thickBot="1" x14ac:dyDescent="0.3">
      <c r="A617" t="s">
        <v>8153</v>
      </c>
      <c r="B617" s="12" t="s">
        <v>10318</v>
      </c>
      <c r="C617" t="s">
        <v>1</v>
      </c>
      <c r="D617" t="s">
        <v>10271</v>
      </c>
      <c r="E617" t="s">
        <v>10305</v>
      </c>
      <c r="F617" t="s">
        <v>10306</v>
      </c>
      <c r="G617">
        <v>1076</v>
      </c>
      <c r="H617">
        <v>1076</v>
      </c>
      <c r="I617">
        <v>1076</v>
      </c>
      <c r="J617">
        <v>1076</v>
      </c>
      <c r="K617">
        <v>0</v>
      </c>
      <c r="L617" s="2">
        <v>0</v>
      </c>
      <c r="M617" s="2">
        <v>0</v>
      </c>
      <c r="N617" s="2">
        <v>0</v>
      </c>
      <c r="O617" s="2">
        <v>0</v>
      </c>
      <c r="P617" s="2">
        <v>0</v>
      </c>
      <c r="Q617" s="2">
        <v>0</v>
      </c>
      <c r="R617" s="2">
        <v>50</v>
      </c>
      <c r="S617" s="2">
        <v>0</v>
      </c>
      <c r="T617" s="2">
        <v>0</v>
      </c>
      <c r="U617" s="2">
        <v>50</v>
      </c>
      <c r="V617" t="s">
        <v>55</v>
      </c>
    </row>
    <row r="618" spans="1:22" ht="15.75" hidden="1" thickBot="1" x14ac:dyDescent="0.3">
      <c r="A618" t="s">
        <v>8153</v>
      </c>
      <c r="B618" s="12" t="s">
        <v>10317</v>
      </c>
      <c r="C618" t="s">
        <v>1</v>
      </c>
      <c r="D618" t="s">
        <v>10271</v>
      </c>
      <c r="E618" t="s">
        <v>10305</v>
      </c>
      <c r="F618" t="s">
        <v>10306</v>
      </c>
      <c r="G618">
        <v>1075</v>
      </c>
      <c r="H618">
        <v>1075</v>
      </c>
      <c r="I618">
        <v>1075</v>
      </c>
      <c r="J618">
        <v>1075</v>
      </c>
      <c r="K618">
        <v>0</v>
      </c>
      <c r="L618" s="2">
        <v>0</v>
      </c>
      <c r="M618" s="2">
        <v>0</v>
      </c>
      <c r="N618" s="2">
        <v>0</v>
      </c>
      <c r="O618" s="2">
        <v>0</v>
      </c>
      <c r="P618" s="2">
        <v>0</v>
      </c>
      <c r="Q618" s="2">
        <v>0</v>
      </c>
      <c r="R618" s="2">
        <v>55</v>
      </c>
      <c r="S618" s="2">
        <v>0</v>
      </c>
      <c r="T618" s="2">
        <v>0</v>
      </c>
      <c r="U618" s="2">
        <v>55</v>
      </c>
      <c r="V618" t="s">
        <v>55</v>
      </c>
    </row>
    <row r="619" spans="1:22" ht="15.75" hidden="1" thickBot="1" x14ac:dyDescent="0.3">
      <c r="A619" t="s">
        <v>8153</v>
      </c>
      <c r="B619" s="12" t="s">
        <v>10317</v>
      </c>
      <c r="C619" t="s">
        <v>1</v>
      </c>
      <c r="D619" t="s">
        <v>10271</v>
      </c>
      <c r="E619" t="s">
        <v>10305</v>
      </c>
      <c r="F619" t="s">
        <v>10306</v>
      </c>
      <c r="G619">
        <v>1074</v>
      </c>
      <c r="H619">
        <v>1074</v>
      </c>
      <c r="I619">
        <v>1074</v>
      </c>
      <c r="J619">
        <v>1074</v>
      </c>
      <c r="K619">
        <v>0</v>
      </c>
      <c r="L619" s="2">
        <v>0</v>
      </c>
      <c r="M619" s="2">
        <v>0</v>
      </c>
      <c r="N619" s="2">
        <v>0</v>
      </c>
      <c r="O619" s="2">
        <v>0</v>
      </c>
      <c r="P619" s="2">
        <v>0</v>
      </c>
      <c r="Q619" s="2">
        <v>0</v>
      </c>
      <c r="R619" s="2">
        <v>45</v>
      </c>
      <c r="S619" s="2">
        <v>0</v>
      </c>
      <c r="T619" s="2">
        <v>0</v>
      </c>
      <c r="U619" s="2">
        <v>45</v>
      </c>
      <c r="V619" t="s">
        <v>55</v>
      </c>
    </row>
    <row r="620" spans="1:22" ht="15.75" hidden="1" thickBot="1" x14ac:dyDescent="0.3">
      <c r="A620" t="s">
        <v>8153</v>
      </c>
      <c r="B620" s="12" t="s">
        <v>10317</v>
      </c>
      <c r="C620" t="s">
        <v>1</v>
      </c>
      <c r="D620" t="s">
        <v>10271</v>
      </c>
      <c r="E620" t="s">
        <v>10305</v>
      </c>
      <c r="F620" t="s">
        <v>10306</v>
      </c>
      <c r="G620">
        <v>1073</v>
      </c>
      <c r="H620">
        <v>1073</v>
      </c>
      <c r="I620">
        <v>1073</v>
      </c>
      <c r="J620">
        <v>1073</v>
      </c>
      <c r="K620">
        <v>0</v>
      </c>
      <c r="L620" s="2">
        <v>0</v>
      </c>
      <c r="M620" s="2">
        <v>0</v>
      </c>
      <c r="N620" s="2">
        <v>0</v>
      </c>
      <c r="O620" s="2">
        <v>0</v>
      </c>
      <c r="P620" s="2">
        <v>0</v>
      </c>
      <c r="Q620" s="2">
        <v>0</v>
      </c>
      <c r="R620" s="2">
        <v>25</v>
      </c>
      <c r="S620" s="2">
        <v>0</v>
      </c>
      <c r="T620" s="2">
        <v>0</v>
      </c>
      <c r="U620" s="2">
        <v>25</v>
      </c>
      <c r="V620" t="s">
        <v>55</v>
      </c>
    </row>
    <row r="621" spans="1:22" ht="15.75" hidden="1" thickBot="1" x14ac:dyDescent="0.3">
      <c r="A621" t="s">
        <v>8153</v>
      </c>
      <c r="B621" s="12" t="s">
        <v>10317</v>
      </c>
      <c r="C621" t="s">
        <v>1</v>
      </c>
      <c r="D621" t="s">
        <v>10271</v>
      </c>
      <c r="E621" t="s">
        <v>10305</v>
      </c>
      <c r="F621" t="s">
        <v>10306</v>
      </c>
      <c r="G621">
        <v>1072</v>
      </c>
      <c r="H621">
        <v>1072</v>
      </c>
      <c r="I621">
        <v>1072</v>
      </c>
      <c r="J621">
        <v>1072</v>
      </c>
      <c r="K621">
        <v>0</v>
      </c>
      <c r="L621" s="2">
        <v>0</v>
      </c>
      <c r="M621" s="2">
        <v>0</v>
      </c>
      <c r="N621" s="2">
        <v>0</v>
      </c>
      <c r="O621" s="2">
        <v>0</v>
      </c>
      <c r="P621" s="2">
        <v>0</v>
      </c>
      <c r="Q621" s="2">
        <v>0</v>
      </c>
      <c r="R621" s="2">
        <v>50</v>
      </c>
      <c r="S621" s="2">
        <v>0</v>
      </c>
      <c r="T621" s="2">
        <v>0</v>
      </c>
      <c r="U621" s="2">
        <v>50</v>
      </c>
      <c r="V621" t="s">
        <v>55</v>
      </c>
    </row>
    <row r="622" spans="1:22" ht="15.75" hidden="1" thickBot="1" x14ac:dyDescent="0.3">
      <c r="A622" t="s">
        <v>8153</v>
      </c>
      <c r="B622" s="12" t="s">
        <v>10317</v>
      </c>
      <c r="C622" t="s">
        <v>1</v>
      </c>
      <c r="D622" t="s">
        <v>10271</v>
      </c>
      <c r="E622" t="s">
        <v>10305</v>
      </c>
      <c r="F622" t="s">
        <v>10306</v>
      </c>
      <c r="G622">
        <v>1071</v>
      </c>
      <c r="H622">
        <v>1071</v>
      </c>
      <c r="I622">
        <v>1071</v>
      </c>
      <c r="J622">
        <v>1071</v>
      </c>
      <c r="K622">
        <v>0</v>
      </c>
      <c r="L622" s="2">
        <v>0</v>
      </c>
      <c r="M622" s="2">
        <v>0</v>
      </c>
      <c r="N622" s="2">
        <v>0</v>
      </c>
      <c r="O622" s="2">
        <v>0</v>
      </c>
      <c r="P622" s="2">
        <v>0</v>
      </c>
      <c r="Q622" s="2">
        <v>0</v>
      </c>
      <c r="R622" s="2">
        <v>25</v>
      </c>
      <c r="S622" s="2">
        <v>0</v>
      </c>
      <c r="T622" s="2">
        <v>0</v>
      </c>
      <c r="U622" s="2">
        <v>25</v>
      </c>
      <c r="V622" t="s">
        <v>55</v>
      </c>
    </row>
    <row r="623" spans="1:22" ht="15.75" hidden="1" thickBot="1" x14ac:dyDescent="0.3">
      <c r="A623" t="s">
        <v>8153</v>
      </c>
      <c r="B623" s="12" t="s">
        <v>10317</v>
      </c>
      <c r="C623" t="s">
        <v>1</v>
      </c>
      <c r="D623" t="s">
        <v>10271</v>
      </c>
      <c r="E623" t="s">
        <v>10305</v>
      </c>
      <c r="F623" t="s">
        <v>10306</v>
      </c>
      <c r="G623">
        <v>1070</v>
      </c>
      <c r="H623">
        <v>1070</v>
      </c>
      <c r="I623">
        <v>1070</v>
      </c>
      <c r="J623">
        <v>1070</v>
      </c>
      <c r="K623">
        <v>0</v>
      </c>
      <c r="L623" s="2">
        <v>0</v>
      </c>
      <c r="M623" s="2">
        <v>0</v>
      </c>
      <c r="N623" s="2">
        <v>0</v>
      </c>
      <c r="O623" s="2">
        <v>0</v>
      </c>
      <c r="P623" s="2">
        <v>0</v>
      </c>
      <c r="Q623" s="2">
        <v>0</v>
      </c>
      <c r="R623" s="2">
        <v>55</v>
      </c>
      <c r="S623" s="2">
        <v>0</v>
      </c>
      <c r="T623" s="2">
        <v>0</v>
      </c>
      <c r="U623" s="2">
        <v>55</v>
      </c>
      <c r="V623" t="s">
        <v>55</v>
      </c>
    </row>
    <row r="624" spans="1:22" ht="15.75" hidden="1" thickBot="1" x14ac:dyDescent="0.3">
      <c r="A624" t="s">
        <v>8153</v>
      </c>
      <c r="B624" s="12" t="s">
        <v>10317</v>
      </c>
      <c r="C624" t="s">
        <v>1</v>
      </c>
      <c r="D624" t="s">
        <v>10271</v>
      </c>
      <c r="E624" t="s">
        <v>10305</v>
      </c>
      <c r="F624" t="s">
        <v>10306</v>
      </c>
      <c r="G624">
        <v>1069</v>
      </c>
      <c r="H624">
        <v>1069</v>
      </c>
      <c r="I624">
        <v>1069</v>
      </c>
      <c r="J624">
        <v>1069</v>
      </c>
      <c r="K624">
        <v>0</v>
      </c>
      <c r="L624" s="2">
        <v>0</v>
      </c>
      <c r="M624" s="2">
        <v>0</v>
      </c>
      <c r="N624" s="2">
        <v>0</v>
      </c>
      <c r="O624" s="2">
        <v>0</v>
      </c>
      <c r="P624" s="2">
        <v>0</v>
      </c>
      <c r="Q624" s="2">
        <v>0</v>
      </c>
      <c r="R624" s="2">
        <v>25</v>
      </c>
      <c r="S624" s="2">
        <v>0</v>
      </c>
      <c r="T624" s="2">
        <v>0</v>
      </c>
      <c r="U624" s="2">
        <v>25</v>
      </c>
      <c r="V624" t="s">
        <v>55</v>
      </c>
    </row>
    <row r="625" spans="1:23" ht="15.75" hidden="1" thickBot="1" x14ac:dyDescent="0.3">
      <c r="A625" t="s">
        <v>8153</v>
      </c>
      <c r="B625" s="12" t="s">
        <v>10317</v>
      </c>
      <c r="C625" t="s">
        <v>1</v>
      </c>
      <c r="D625" t="s">
        <v>10271</v>
      </c>
      <c r="E625" t="s">
        <v>10305</v>
      </c>
      <c r="F625" t="s">
        <v>10306</v>
      </c>
      <c r="G625">
        <v>1067</v>
      </c>
      <c r="H625">
        <v>1067</v>
      </c>
      <c r="I625">
        <v>1067</v>
      </c>
      <c r="J625">
        <v>1067</v>
      </c>
      <c r="K625">
        <v>0</v>
      </c>
      <c r="L625" s="2">
        <v>0</v>
      </c>
      <c r="M625" s="2">
        <v>0</v>
      </c>
      <c r="N625" s="2">
        <v>0</v>
      </c>
      <c r="O625" s="2">
        <v>0</v>
      </c>
      <c r="P625" s="2">
        <v>0</v>
      </c>
      <c r="Q625" s="2">
        <v>0</v>
      </c>
      <c r="R625" s="2">
        <v>55</v>
      </c>
      <c r="S625" s="2">
        <v>0</v>
      </c>
      <c r="T625" s="2">
        <v>0</v>
      </c>
      <c r="U625" s="2">
        <v>55</v>
      </c>
      <c r="V625" t="s">
        <v>55</v>
      </c>
      <c r="W625">
        <f>ROW()+1063</f>
        <v>1688</v>
      </c>
    </row>
    <row r="626" spans="1:23" ht="15.75" hidden="1" thickBot="1" x14ac:dyDescent="0.3">
      <c r="A626" t="s">
        <v>8153</v>
      </c>
      <c r="B626" s="12" t="s">
        <v>10317</v>
      </c>
      <c r="C626" t="s">
        <v>1</v>
      </c>
      <c r="D626" t="s">
        <v>10271</v>
      </c>
      <c r="E626" t="s">
        <v>10305</v>
      </c>
      <c r="F626" t="s">
        <v>10306</v>
      </c>
      <c r="G626">
        <v>1066</v>
      </c>
      <c r="H626">
        <v>1066</v>
      </c>
      <c r="I626">
        <v>1066</v>
      </c>
      <c r="J626">
        <v>1066</v>
      </c>
      <c r="K626">
        <v>0</v>
      </c>
      <c r="L626" s="2">
        <v>0</v>
      </c>
      <c r="M626" s="2">
        <v>0</v>
      </c>
      <c r="N626" s="2">
        <v>0</v>
      </c>
      <c r="O626" s="2">
        <v>0</v>
      </c>
      <c r="P626" s="2">
        <v>0</v>
      </c>
      <c r="Q626" s="2">
        <v>0</v>
      </c>
      <c r="R626" s="2">
        <v>25</v>
      </c>
      <c r="S626" s="2">
        <v>0</v>
      </c>
      <c r="T626" s="2">
        <v>0</v>
      </c>
      <c r="U626" s="2">
        <v>25</v>
      </c>
      <c r="V626" t="s">
        <v>55</v>
      </c>
    </row>
    <row r="627" spans="1:23" ht="15.75" hidden="1" thickBot="1" x14ac:dyDescent="0.3">
      <c r="A627" t="s">
        <v>8153</v>
      </c>
      <c r="B627" s="12" t="s">
        <v>10317</v>
      </c>
      <c r="C627" t="s">
        <v>1</v>
      </c>
      <c r="D627" t="s">
        <v>10271</v>
      </c>
      <c r="E627" t="s">
        <v>10305</v>
      </c>
      <c r="F627" t="s">
        <v>10306</v>
      </c>
      <c r="G627">
        <v>1064</v>
      </c>
      <c r="H627">
        <v>1064</v>
      </c>
      <c r="I627">
        <v>1064</v>
      </c>
      <c r="J627">
        <v>1064</v>
      </c>
      <c r="K627">
        <v>0</v>
      </c>
      <c r="L627" s="2">
        <v>0</v>
      </c>
      <c r="M627" s="2">
        <v>0</v>
      </c>
      <c r="N627" s="2">
        <v>0</v>
      </c>
      <c r="O627" s="2">
        <v>0</v>
      </c>
      <c r="P627" s="2">
        <v>0</v>
      </c>
      <c r="Q627" s="2">
        <v>0</v>
      </c>
      <c r="R627" s="2">
        <v>0</v>
      </c>
      <c r="S627" s="2">
        <v>0</v>
      </c>
      <c r="T627" s="2">
        <v>0</v>
      </c>
      <c r="U627" s="2">
        <v>0</v>
      </c>
      <c r="V627" t="s">
        <v>55</v>
      </c>
    </row>
    <row r="628" spans="1:23" ht="15.75" hidden="1" thickBot="1" x14ac:dyDescent="0.3">
      <c r="A628" t="s">
        <v>7981</v>
      </c>
      <c r="B628" s="12" t="s">
        <v>10316</v>
      </c>
      <c r="C628" t="s">
        <v>1</v>
      </c>
      <c r="D628" t="s">
        <v>10271</v>
      </c>
      <c r="E628" t="s">
        <v>10305</v>
      </c>
      <c r="F628" t="s">
        <v>10306</v>
      </c>
      <c r="G628">
        <v>1063</v>
      </c>
      <c r="H628">
        <v>1063</v>
      </c>
      <c r="I628">
        <v>1063</v>
      </c>
      <c r="J628">
        <v>1063</v>
      </c>
      <c r="K628">
        <v>0</v>
      </c>
      <c r="L628" s="2">
        <v>0</v>
      </c>
      <c r="M628" s="2">
        <v>0</v>
      </c>
      <c r="N628" s="2">
        <v>0</v>
      </c>
      <c r="O628" s="2">
        <v>0</v>
      </c>
      <c r="P628" s="2">
        <v>0</v>
      </c>
      <c r="Q628" s="2">
        <v>0</v>
      </c>
      <c r="R628" s="2">
        <v>60</v>
      </c>
      <c r="S628" s="2">
        <v>0</v>
      </c>
      <c r="T628" s="2">
        <v>0</v>
      </c>
      <c r="U628" s="2">
        <v>60</v>
      </c>
      <c r="V628" t="s">
        <v>55</v>
      </c>
    </row>
    <row r="629" spans="1:23" ht="15.75" hidden="1" thickBot="1" x14ac:dyDescent="0.3">
      <c r="A629" t="s">
        <v>7981</v>
      </c>
      <c r="B629" s="12" t="s">
        <v>10316</v>
      </c>
      <c r="C629" t="s">
        <v>1</v>
      </c>
      <c r="D629" t="s">
        <v>10271</v>
      </c>
      <c r="E629" t="s">
        <v>10305</v>
      </c>
      <c r="F629" t="s">
        <v>10306</v>
      </c>
      <c r="G629">
        <v>1062</v>
      </c>
      <c r="H629">
        <v>1062</v>
      </c>
      <c r="I629">
        <v>1062</v>
      </c>
      <c r="J629">
        <v>1062</v>
      </c>
      <c r="K629">
        <v>0</v>
      </c>
      <c r="L629" s="2">
        <v>0</v>
      </c>
      <c r="M629" s="2">
        <v>0</v>
      </c>
      <c r="N629" s="2">
        <v>0</v>
      </c>
      <c r="O629" s="2">
        <v>0</v>
      </c>
      <c r="P629" s="2">
        <v>0</v>
      </c>
      <c r="Q629" s="2">
        <v>0</v>
      </c>
      <c r="R629" s="2">
        <v>100</v>
      </c>
      <c r="S629" s="2">
        <v>0</v>
      </c>
      <c r="T629" s="2">
        <v>0</v>
      </c>
      <c r="U629" s="2">
        <v>100</v>
      </c>
      <c r="V629" t="s">
        <v>55</v>
      </c>
    </row>
    <row r="630" spans="1:23" ht="15.75" hidden="1" thickBot="1" x14ac:dyDescent="0.3">
      <c r="A630" t="s">
        <v>7981</v>
      </c>
      <c r="B630" s="12" t="s">
        <v>10316</v>
      </c>
      <c r="C630" t="s">
        <v>1</v>
      </c>
      <c r="D630" t="s">
        <v>10271</v>
      </c>
      <c r="E630" t="s">
        <v>10305</v>
      </c>
      <c r="F630" t="s">
        <v>10306</v>
      </c>
      <c r="G630">
        <v>1061</v>
      </c>
      <c r="H630">
        <v>1061</v>
      </c>
      <c r="I630">
        <v>1061</v>
      </c>
      <c r="J630">
        <v>1061</v>
      </c>
      <c r="K630">
        <v>0</v>
      </c>
      <c r="L630" s="2">
        <v>0</v>
      </c>
      <c r="M630" s="2">
        <v>0</v>
      </c>
      <c r="N630" s="2">
        <v>0</v>
      </c>
      <c r="O630" s="2">
        <v>0</v>
      </c>
      <c r="P630" s="2">
        <v>0</v>
      </c>
      <c r="Q630" s="2">
        <v>0</v>
      </c>
      <c r="R630" s="2">
        <v>0</v>
      </c>
      <c r="S630" s="2">
        <v>0</v>
      </c>
      <c r="T630" s="2">
        <v>0</v>
      </c>
      <c r="U630" s="2">
        <v>0</v>
      </c>
      <c r="V630" t="s">
        <v>55</v>
      </c>
    </row>
    <row r="631" spans="1:23" ht="15.75" hidden="1" thickBot="1" x14ac:dyDescent="0.3">
      <c r="A631" t="s">
        <v>7981</v>
      </c>
      <c r="B631" s="12" t="s">
        <v>10316</v>
      </c>
      <c r="C631" t="s">
        <v>1</v>
      </c>
      <c r="D631" t="s">
        <v>10271</v>
      </c>
      <c r="E631" t="s">
        <v>10305</v>
      </c>
      <c r="F631" t="s">
        <v>10306</v>
      </c>
      <c r="G631">
        <v>1060</v>
      </c>
      <c r="H631">
        <v>1060</v>
      </c>
      <c r="I631">
        <v>1060</v>
      </c>
      <c r="J631">
        <v>1060</v>
      </c>
      <c r="K631">
        <v>0</v>
      </c>
      <c r="L631" s="2">
        <v>0</v>
      </c>
      <c r="M631" s="2">
        <v>0</v>
      </c>
      <c r="N631" s="2">
        <v>0</v>
      </c>
      <c r="O631" s="2">
        <v>0</v>
      </c>
      <c r="P631" s="2">
        <v>0</v>
      </c>
      <c r="Q631" s="2">
        <v>0</v>
      </c>
      <c r="R631" s="2">
        <v>85</v>
      </c>
      <c r="S631" s="2">
        <v>0</v>
      </c>
      <c r="T631" s="2">
        <v>0</v>
      </c>
      <c r="U631" s="2">
        <v>85</v>
      </c>
      <c r="V631" t="s">
        <v>55</v>
      </c>
    </row>
    <row r="632" spans="1:23" ht="15.75" hidden="1" thickBot="1" x14ac:dyDescent="0.3">
      <c r="A632" t="s">
        <v>7981</v>
      </c>
      <c r="B632" s="12" t="s">
        <v>10316</v>
      </c>
      <c r="C632" t="s">
        <v>1</v>
      </c>
      <c r="D632" t="s">
        <v>10271</v>
      </c>
      <c r="E632" t="s">
        <v>10305</v>
      </c>
      <c r="F632" t="s">
        <v>10306</v>
      </c>
      <c r="G632">
        <v>1059</v>
      </c>
      <c r="H632">
        <v>1059</v>
      </c>
      <c r="I632">
        <v>1059</v>
      </c>
      <c r="J632">
        <v>1059</v>
      </c>
      <c r="K632">
        <v>0</v>
      </c>
      <c r="L632" s="2">
        <v>0</v>
      </c>
      <c r="M632" s="2">
        <v>0</v>
      </c>
      <c r="N632" s="2">
        <v>0</v>
      </c>
      <c r="O632" s="2">
        <v>0</v>
      </c>
      <c r="P632" s="2">
        <v>0</v>
      </c>
      <c r="Q632" s="2">
        <v>0</v>
      </c>
      <c r="R632" s="2">
        <v>55</v>
      </c>
      <c r="S632" s="2">
        <v>0</v>
      </c>
      <c r="T632" s="2">
        <v>0</v>
      </c>
      <c r="U632" s="2">
        <v>55</v>
      </c>
      <c r="V632" t="s">
        <v>55</v>
      </c>
    </row>
    <row r="633" spans="1:23" ht="15.75" hidden="1" thickBot="1" x14ac:dyDescent="0.3">
      <c r="A633" t="s">
        <v>7981</v>
      </c>
      <c r="B633" s="12" t="s">
        <v>10316</v>
      </c>
      <c r="C633" t="s">
        <v>1</v>
      </c>
      <c r="D633" t="s">
        <v>10271</v>
      </c>
      <c r="E633" t="s">
        <v>10305</v>
      </c>
      <c r="F633" t="s">
        <v>10306</v>
      </c>
      <c r="G633">
        <v>1058</v>
      </c>
      <c r="H633">
        <v>1058</v>
      </c>
      <c r="I633">
        <v>1058</v>
      </c>
      <c r="J633">
        <v>1058</v>
      </c>
      <c r="K633">
        <v>0</v>
      </c>
      <c r="L633" s="2">
        <v>0</v>
      </c>
      <c r="M633" s="2">
        <v>0</v>
      </c>
      <c r="N633" s="2">
        <v>0</v>
      </c>
      <c r="O633" s="2">
        <v>0</v>
      </c>
      <c r="P633" s="2">
        <v>0</v>
      </c>
      <c r="Q633" s="2">
        <v>0</v>
      </c>
      <c r="R633" s="2">
        <v>50</v>
      </c>
      <c r="S633" s="2">
        <v>0</v>
      </c>
      <c r="T633" s="2">
        <v>0</v>
      </c>
      <c r="U633" s="2">
        <v>50</v>
      </c>
      <c r="V633" t="s">
        <v>55</v>
      </c>
    </row>
    <row r="634" spans="1:23" ht="15.75" hidden="1" thickBot="1" x14ac:dyDescent="0.3">
      <c r="A634" t="s">
        <v>7981</v>
      </c>
      <c r="B634" s="12" t="s">
        <v>10316</v>
      </c>
      <c r="C634" t="s">
        <v>1</v>
      </c>
      <c r="D634" t="s">
        <v>10271</v>
      </c>
      <c r="E634" t="s">
        <v>10305</v>
      </c>
      <c r="F634" t="s">
        <v>10306</v>
      </c>
      <c r="G634">
        <v>1057</v>
      </c>
      <c r="H634">
        <v>1057</v>
      </c>
      <c r="I634">
        <v>1057</v>
      </c>
      <c r="J634">
        <v>1057</v>
      </c>
      <c r="K634">
        <v>0</v>
      </c>
      <c r="L634" s="2">
        <v>0</v>
      </c>
      <c r="M634" s="2">
        <v>0</v>
      </c>
      <c r="N634" s="2">
        <v>0</v>
      </c>
      <c r="O634" s="2">
        <v>0</v>
      </c>
      <c r="P634" s="2">
        <v>0</v>
      </c>
      <c r="Q634" s="2">
        <v>0</v>
      </c>
      <c r="R634" s="2">
        <v>0</v>
      </c>
      <c r="S634" s="2">
        <v>0</v>
      </c>
      <c r="T634" s="2">
        <v>0</v>
      </c>
      <c r="U634" s="2">
        <v>0</v>
      </c>
      <c r="V634" t="s">
        <v>55</v>
      </c>
    </row>
    <row r="635" spans="1:23" ht="15.75" hidden="1" thickBot="1" x14ac:dyDescent="0.3">
      <c r="A635" t="s">
        <v>7981</v>
      </c>
      <c r="B635" s="12" t="s">
        <v>10316</v>
      </c>
      <c r="C635" t="s">
        <v>1</v>
      </c>
      <c r="D635" t="s">
        <v>10271</v>
      </c>
      <c r="E635" t="s">
        <v>10305</v>
      </c>
      <c r="F635" t="s">
        <v>10306</v>
      </c>
      <c r="G635">
        <v>1056</v>
      </c>
      <c r="H635">
        <v>1056</v>
      </c>
      <c r="I635">
        <v>1056</v>
      </c>
      <c r="J635">
        <v>1056</v>
      </c>
      <c r="K635">
        <v>0</v>
      </c>
      <c r="L635" s="2">
        <v>0</v>
      </c>
      <c r="M635" s="2">
        <v>0</v>
      </c>
      <c r="N635" s="2">
        <v>0</v>
      </c>
      <c r="O635" s="2">
        <v>0</v>
      </c>
      <c r="P635" s="2">
        <v>0</v>
      </c>
      <c r="Q635" s="2">
        <v>0</v>
      </c>
      <c r="R635" s="2">
        <v>110</v>
      </c>
      <c r="S635" s="2">
        <v>0</v>
      </c>
      <c r="T635" s="2">
        <v>0</v>
      </c>
      <c r="U635" s="2">
        <v>110</v>
      </c>
      <c r="V635" t="s">
        <v>55</v>
      </c>
    </row>
    <row r="636" spans="1:23" ht="15.75" hidden="1" thickBot="1" x14ac:dyDescent="0.3">
      <c r="A636" t="s">
        <v>7981</v>
      </c>
      <c r="B636" s="12" t="s">
        <v>10316</v>
      </c>
      <c r="C636" t="s">
        <v>1</v>
      </c>
      <c r="D636" t="s">
        <v>10271</v>
      </c>
      <c r="E636" t="s">
        <v>10305</v>
      </c>
      <c r="F636" t="s">
        <v>10306</v>
      </c>
      <c r="G636">
        <v>1055</v>
      </c>
      <c r="H636">
        <v>1055</v>
      </c>
      <c r="I636">
        <v>1055</v>
      </c>
      <c r="J636">
        <v>1055</v>
      </c>
      <c r="K636">
        <v>0</v>
      </c>
      <c r="L636" s="2">
        <v>0</v>
      </c>
      <c r="M636" s="2">
        <v>0</v>
      </c>
      <c r="N636" s="2">
        <v>0</v>
      </c>
      <c r="O636" s="2">
        <v>0</v>
      </c>
      <c r="P636" s="2">
        <v>0</v>
      </c>
      <c r="Q636" s="2">
        <v>0</v>
      </c>
      <c r="R636" s="2">
        <v>110</v>
      </c>
      <c r="S636" s="2">
        <v>0</v>
      </c>
      <c r="T636" s="2">
        <v>0</v>
      </c>
      <c r="U636" s="2">
        <v>110</v>
      </c>
      <c r="V636" t="s">
        <v>55</v>
      </c>
    </row>
    <row r="637" spans="1:23" ht="15.75" hidden="1" thickBot="1" x14ac:dyDescent="0.3">
      <c r="A637" t="s">
        <v>7981</v>
      </c>
      <c r="B637" s="12" t="s">
        <v>10316</v>
      </c>
      <c r="C637" t="s">
        <v>1</v>
      </c>
      <c r="D637" t="s">
        <v>10271</v>
      </c>
      <c r="E637" t="s">
        <v>10305</v>
      </c>
      <c r="F637" t="s">
        <v>10306</v>
      </c>
      <c r="G637">
        <v>1054</v>
      </c>
      <c r="H637">
        <v>1054</v>
      </c>
      <c r="I637">
        <v>1054</v>
      </c>
      <c r="J637">
        <v>1054</v>
      </c>
      <c r="K637">
        <v>0</v>
      </c>
      <c r="L637" s="2">
        <v>0</v>
      </c>
      <c r="M637" s="2">
        <v>0</v>
      </c>
      <c r="N637" s="2">
        <v>0</v>
      </c>
      <c r="O637" s="2">
        <v>0</v>
      </c>
      <c r="P637" s="2">
        <v>0</v>
      </c>
      <c r="Q637" s="2">
        <v>0</v>
      </c>
      <c r="R637" s="2">
        <v>0</v>
      </c>
      <c r="S637" s="2">
        <v>0</v>
      </c>
      <c r="T637" s="2">
        <v>0</v>
      </c>
      <c r="U637" s="2">
        <v>0</v>
      </c>
      <c r="V637" t="s">
        <v>55</v>
      </c>
    </row>
    <row r="638" spans="1:23" ht="15.75" hidden="1" thickBot="1" x14ac:dyDescent="0.3">
      <c r="A638" t="s">
        <v>7981</v>
      </c>
      <c r="B638" s="12" t="s">
        <v>10316</v>
      </c>
      <c r="C638" t="s">
        <v>1</v>
      </c>
      <c r="D638" t="s">
        <v>10271</v>
      </c>
      <c r="E638" t="s">
        <v>10305</v>
      </c>
      <c r="F638" t="s">
        <v>10306</v>
      </c>
      <c r="G638">
        <v>1053</v>
      </c>
      <c r="H638">
        <v>1053</v>
      </c>
      <c r="I638">
        <v>1053</v>
      </c>
      <c r="J638">
        <v>1053</v>
      </c>
      <c r="K638">
        <v>0</v>
      </c>
      <c r="L638" s="2">
        <v>0</v>
      </c>
      <c r="M638" s="2">
        <v>0</v>
      </c>
      <c r="N638" s="2">
        <v>0</v>
      </c>
      <c r="O638" s="2">
        <v>0</v>
      </c>
      <c r="P638" s="2">
        <v>0</v>
      </c>
      <c r="Q638" s="2">
        <v>0</v>
      </c>
      <c r="R638" s="2">
        <v>50</v>
      </c>
      <c r="S638" s="2">
        <v>0</v>
      </c>
      <c r="T638" s="2">
        <v>0</v>
      </c>
      <c r="U638" s="2">
        <v>50</v>
      </c>
      <c r="V638" t="s">
        <v>55</v>
      </c>
    </row>
    <row r="639" spans="1:23" ht="15.75" hidden="1" thickBot="1" x14ac:dyDescent="0.3">
      <c r="A639" t="s">
        <v>7981</v>
      </c>
      <c r="B639" s="12" t="s">
        <v>10316</v>
      </c>
      <c r="C639" t="s">
        <v>1</v>
      </c>
      <c r="D639" t="s">
        <v>10271</v>
      </c>
      <c r="E639" t="s">
        <v>10305</v>
      </c>
      <c r="F639" t="s">
        <v>10306</v>
      </c>
      <c r="G639">
        <v>1052</v>
      </c>
      <c r="H639">
        <v>1052</v>
      </c>
      <c r="I639">
        <v>1052</v>
      </c>
      <c r="J639">
        <v>1052</v>
      </c>
      <c r="K639">
        <v>0</v>
      </c>
      <c r="L639" s="2">
        <v>0</v>
      </c>
      <c r="M639" s="2">
        <v>0</v>
      </c>
      <c r="N639" s="2">
        <v>0</v>
      </c>
      <c r="O639" s="2">
        <v>0</v>
      </c>
      <c r="P639" s="2">
        <v>0</v>
      </c>
      <c r="Q639" s="2">
        <v>0</v>
      </c>
      <c r="R639" s="2">
        <v>0</v>
      </c>
      <c r="S639" s="2">
        <v>0</v>
      </c>
      <c r="T639" s="2">
        <v>0</v>
      </c>
      <c r="U639" s="2">
        <v>0</v>
      </c>
      <c r="V639" t="s">
        <v>55</v>
      </c>
    </row>
    <row r="640" spans="1:23" ht="15.75" hidden="1" thickBot="1" x14ac:dyDescent="0.3">
      <c r="A640" t="s">
        <v>7981</v>
      </c>
      <c r="B640" s="12" t="s">
        <v>10316</v>
      </c>
      <c r="C640" t="s">
        <v>1</v>
      </c>
      <c r="D640" t="s">
        <v>10271</v>
      </c>
      <c r="E640" t="s">
        <v>10305</v>
      </c>
      <c r="F640" t="s">
        <v>10306</v>
      </c>
      <c r="G640">
        <v>1050</v>
      </c>
      <c r="H640">
        <v>1050</v>
      </c>
      <c r="I640">
        <v>1050</v>
      </c>
      <c r="J640">
        <v>1050</v>
      </c>
      <c r="K640">
        <v>0</v>
      </c>
      <c r="L640" s="2">
        <v>0</v>
      </c>
      <c r="M640" s="2">
        <v>0</v>
      </c>
      <c r="N640" s="2">
        <v>0</v>
      </c>
      <c r="O640" s="2">
        <v>0</v>
      </c>
      <c r="P640" s="2">
        <v>0</v>
      </c>
      <c r="Q640" s="2">
        <v>0</v>
      </c>
      <c r="R640" s="2">
        <v>25</v>
      </c>
      <c r="S640" s="2">
        <v>0</v>
      </c>
      <c r="T640" s="2">
        <v>0</v>
      </c>
      <c r="U640" s="2">
        <v>25</v>
      </c>
      <c r="V640" t="s">
        <v>55</v>
      </c>
    </row>
    <row r="641" spans="1:22" ht="15.75" hidden="1" thickBot="1" x14ac:dyDescent="0.3">
      <c r="A641" t="s">
        <v>7981</v>
      </c>
      <c r="B641" s="12" t="s">
        <v>10316</v>
      </c>
      <c r="C641" t="s">
        <v>1</v>
      </c>
      <c r="D641" t="s">
        <v>10271</v>
      </c>
      <c r="E641" t="s">
        <v>10305</v>
      </c>
      <c r="F641" t="s">
        <v>10306</v>
      </c>
      <c r="G641">
        <v>1049</v>
      </c>
      <c r="H641">
        <v>1049</v>
      </c>
      <c r="I641">
        <v>1049</v>
      </c>
      <c r="J641">
        <v>1049</v>
      </c>
      <c r="K641">
        <v>0</v>
      </c>
      <c r="L641" s="2">
        <v>0</v>
      </c>
      <c r="M641" s="2">
        <v>0</v>
      </c>
      <c r="N641" s="2">
        <v>0</v>
      </c>
      <c r="O641" s="2">
        <v>0</v>
      </c>
      <c r="P641" s="2">
        <v>0</v>
      </c>
      <c r="Q641" s="2">
        <v>0</v>
      </c>
      <c r="R641" s="2">
        <v>81</v>
      </c>
      <c r="S641" s="2">
        <v>0</v>
      </c>
      <c r="T641" s="2">
        <v>0</v>
      </c>
      <c r="U641" s="2">
        <v>81</v>
      </c>
      <c r="V641" t="s">
        <v>55</v>
      </c>
    </row>
    <row r="642" spans="1:22" ht="15.75" hidden="1" thickBot="1" x14ac:dyDescent="0.3">
      <c r="A642" t="s">
        <v>7981</v>
      </c>
      <c r="B642" s="12" t="s">
        <v>10316</v>
      </c>
      <c r="C642" t="s">
        <v>1</v>
      </c>
      <c r="D642" t="s">
        <v>10271</v>
      </c>
      <c r="E642" t="s">
        <v>10305</v>
      </c>
      <c r="F642" t="s">
        <v>10306</v>
      </c>
      <c r="G642">
        <v>1048</v>
      </c>
      <c r="H642">
        <v>1048</v>
      </c>
      <c r="I642">
        <v>1048</v>
      </c>
      <c r="J642">
        <v>1048</v>
      </c>
      <c r="K642">
        <v>0</v>
      </c>
      <c r="L642" s="2">
        <v>0</v>
      </c>
      <c r="M642" s="2">
        <v>0</v>
      </c>
      <c r="N642" s="2">
        <v>0</v>
      </c>
      <c r="O642" s="2">
        <v>0</v>
      </c>
      <c r="P642" s="2">
        <v>0</v>
      </c>
      <c r="Q642" s="2">
        <v>0</v>
      </c>
      <c r="R642" s="2">
        <v>55</v>
      </c>
      <c r="S642" s="2">
        <v>0</v>
      </c>
      <c r="T642" s="2">
        <v>0</v>
      </c>
      <c r="U642" s="2">
        <v>55</v>
      </c>
      <c r="V642" t="s">
        <v>55</v>
      </c>
    </row>
    <row r="643" spans="1:22" ht="15.75" hidden="1" thickBot="1" x14ac:dyDescent="0.3">
      <c r="A643" t="s">
        <v>7981</v>
      </c>
      <c r="B643" s="12" t="s">
        <v>10316</v>
      </c>
      <c r="C643" t="s">
        <v>1</v>
      </c>
      <c r="D643" t="s">
        <v>10271</v>
      </c>
      <c r="E643" t="s">
        <v>10305</v>
      </c>
      <c r="F643" t="s">
        <v>10306</v>
      </c>
      <c r="G643">
        <v>1047</v>
      </c>
      <c r="H643">
        <v>1047</v>
      </c>
      <c r="I643">
        <v>1047</v>
      </c>
      <c r="J643">
        <v>1047</v>
      </c>
      <c r="K643">
        <v>0</v>
      </c>
      <c r="L643" s="2">
        <v>0</v>
      </c>
      <c r="M643" s="2">
        <v>0</v>
      </c>
      <c r="N643" s="2">
        <v>0</v>
      </c>
      <c r="O643" s="2">
        <v>0</v>
      </c>
      <c r="P643" s="2">
        <v>0</v>
      </c>
      <c r="Q643" s="2">
        <v>0</v>
      </c>
      <c r="R643" s="2">
        <v>0</v>
      </c>
      <c r="S643" s="2">
        <v>0</v>
      </c>
      <c r="T643" s="2">
        <v>0</v>
      </c>
      <c r="U643" s="2">
        <v>0</v>
      </c>
      <c r="V643" t="s">
        <v>55</v>
      </c>
    </row>
    <row r="644" spans="1:22" ht="15.75" hidden="1" thickBot="1" x14ac:dyDescent="0.3">
      <c r="A644" t="s">
        <v>7981</v>
      </c>
      <c r="B644" s="12" t="s">
        <v>10316</v>
      </c>
      <c r="C644" t="s">
        <v>1</v>
      </c>
      <c r="D644" t="s">
        <v>10271</v>
      </c>
      <c r="E644" t="s">
        <v>10305</v>
      </c>
      <c r="F644" t="s">
        <v>10306</v>
      </c>
      <c r="G644">
        <v>1046</v>
      </c>
      <c r="H644">
        <v>1046</v>
      </c>
      <c r="I644">
        <v>1046</v>
      </c>
      <c r="J644">
        <v>1046</v>
      </c>
      <c r="K644">
        <v>0</v>
      </c>
      <c r="L644" s="2">
        <v>0</v>
      </c>
      <c r="M644" s="2">
        <v>0</v>
      </c>
      <c r="N644" s="2">
        <v>0</v>
      </c>
      <c r="O644" s="2">
        <v>0</v>
      </c>
      <c r="P644" s="2">
        <v>0</v>
      </c>
      <c r="Q644" s="2">
        <v>0</v>
      </c>
      <c r="R644" s="2">
        <v>84</v>
      </c>
      <c r="S644" s="2">
        <v>0</v>
      </c>
      <c r="T644" s="2">
        <v>0</v>
      </c>
      <c r="U644" s="2">
        <v>84</v>
      </c>
      <c r="V644" t="s">
        <v>55</v>
      </c>
    </row>
    <row r="645" spans="1:22" ht="15.75" hidden="1" thickBot="1" x14ac:dyDescent="0.3">
      <c r="A645" t="s">
        <v>7981</v>
      </c>
      <c r="B645" s="12" t="s">
        <v>10316</v>
      </c>
      <c r="C645" t="s">
        <v>1</v>
      </c>
      <c r="D645" t="s">
        <v>10271</v>
      </c>
      <c r="E645" t="s">
        <v>10305</v>
      </c>
      <c r="F645" t="s">
        <v>10306</v>
      </c>
      <c r="G645">
        <v>1045</v>
      </c>
      <c r="H645">
        <v>1045</v>
      </c>
      <c r="I645">
        <v>1045</v>
      </c>
      <c r="J645">
        <v>1045</v>
      </c>
      <c r="K645">
        <v>0</v>
      </c>
      <c r="L645" s="2">
        <v>0</v>
      </c>
      <c r="M645" s="2">
        <v>0</v>
      </c>
      <c r="N645" s="2">
        <v>0</v>
      </c>
      <c r="O645" s="2">
        <v>0</v>
      </c>
      <c r="P645" s="2">
        <v>0</v>
      </c>
      <c r="Q645" s="2">
        <v>0</v>
      </c>
      <c r="R645" s="2">
        <v>0</v>
      </c>
      <c r="S645" s="2">
        <v>0</v>
      </c>
      <c r="T645" s="2">
        <v>0</v>
      </c>
      <c r="U645" s="2">
        <v>0</v>
      </c>
      <c r="V645" t="s">
        <v>55</v>
      </c>
    </row>
    <row r="646" spans="1:22" ht="15.75" hidden="1" thickBot="1" x14ac:dyDescent="0.3">
      <c r="A646" t="s">
        <v>7981</v>
      </c>
      <c r="B646" s="12" t="s">
        <v>10315</v>
      </c>
      <c r="C646" t="s">
        <v>1</v>
      </c>
      <c r="D646" t="s">
        <v>10271</v>
      </c>
      <c r="E646" t="s">
        <v>10305</v>
      </c>
      <c r="F646" t="s">
        <v>10306</v>
      </c>
      <c r="G646">
        <v>1044</v>
      </c>
      <c r="H646">
        <v>1044</v>
      </c>
      <c r="I646">
        <v>1044</v>
      </c>
      <c r="J646">
        <v>1044</v>
      </c>
      <c r="K646">
        <v>0</v>
      </c>
      <c r="L646" s="2">
        <v>0</v>
      </c>
      <c r="M646" s="2">
        <v>0</v>
      </c>
      <c r="N646" s="2">
        <v>0</v>
      </c>
      <c r="O646" s="2">
        <v>0</v>
      </c>
      <c r="P646" s="2">
        <v>0</v>
      </c>
      <c r="Q646" s="2">
        <v>0</v>
      </c>
      <c r="R646" s="2">
        <v>85</v>
      </c>
      <c r="S646" s="2">
        <v>0</v>
      </c>
      <c r="T646" s="2">
        <v>0</v>
      </c>
      <c r="U646" s="2">
        <v>85</v>
      </c>
      <c r="V646" t="s">
        <v>55</v>
      </c>
    </row>
    <row r="647" spans="1:22" ht="15.75" hidden="1" thickBot="1" x14ac:dyDescent="0.3">
      <c r="A647" t="s">
        <v>7981</v>
      </c>
      <c r="B647" s="12" t="s">
        <v>10314</v>
      </c>
      <c r="C647" t="s">
        <v>1</v>
      </c>
      <c r="D647" t="s">
        <v>10271</v>
      </c>
      <c r="E647" t="s">
        <v>10305</v>
      </c>
      <c r="F647" t="s">
        <v>10306</v>
      </c>
      <c r="G647">
        <v>1043</v>
      </c>
      <c r="H647">
        <v>1043</v>
      </c>
      <c r="I647">
        <v>1043</v>
      </c>
      <c r="J647">
        <v>1043</v>
      </c>
      <c r="K647">
        <v>0</v>
      </c>
      <c r="L647" s="2">
        <v>0</v>
      </c>
      <c r="M647" s="2">
        <v>0</v>
      </c>
      <c r="N647" s="2">
        <v>0</v>
      </c>
      <c r="O647" s="2">
        <v>0</v>
      </c>
      <c r="P647" s="2">
        <v>0</v>
      </c>
      <c r="Q647" s="2">
        <v>0</v>
      </c>
      <c r="R647" s="2">
        <v>0</v>
      </c>
      <c r="S647" s="2">
        <v>0</v>
      </c>
      <c r="T647" s="2">
        <v>0</v>
      </c>
      <c r="U647" s="2">
        <v>0</v>
      </c>
      <c r="V647" t="s">
        <v>55</v>
      </c>
    </row>
    <row r="648" spans="1:22" ht="15.75" hidden="1" thickBot="1" x14ac:dyDescent="0.3">
      <c r="A648" t="s">
        <v>7981</v>
      </c>
      <c r="B648" s="12" t="s">
        <v>10314</v>
      </c>
      <c r="C648" t="s">
        <v>1</v>
      </c>
      <c r="D648" t="s">
        <v>10271</v>
      </c>
      <c r="E648" t="s">
        <v>10305</v>
      </c>
      <c r="F648" t="s">
        <v>10306</v>
      </c>
      <c r="G648">
        <v>1042</v>
      </c>
      <c r="H648">
        <v>1042</v>
      </c>
      <c r="I648">
        <v>1042</v>
      </c>
      <c r="J648">
        <v>1042</v>
      </c>
      <c r="K648">
        <v>0</v>
      </c>
      <c r="L648" s="2">
        <v>0</v>
      </c>
      <c r="M648" s="2">
        <v>0</v>
      </c>
      <c r="N648" s="2">
        <v>0</v>
      </c>
      <c r="O648" s="2">
        <v>0</v>
      </c>
      <c r="P648" s="2">
        <v>0</v>
      </c>
      <c r="Q648" s="2">
        <v>0</v>
      </c>
      <c r="R648" s="2">
        <v>55</v>
      </c>
      <c r="S648" s="2">
        <v>0</v>
      </c>
      <c r="T648" s="2">
        <v>0</v>
      </c>
      <c r="U648" s="2">
        <v>55</v>
      </c>
      <c r="V648" t="s">
        <v>55</v>
      </c>
    </row>
    <row r="649" spans="1:22" ht="15.75" hidden="1" thickBot="1" x14ac:dyDescent="0.3">
      <c r="A649" t="s">
        <v>7981</v>
      </c>
      <c r="B649" s="12" t="s">
        <v>10314</v>
      </c>
      <c r="C649" t="s">
        <v>1</v>
      </c>
      <c r="D649" t="s">
        <v>10271</v>
      </c>
      <c r="E649" t="s">
        <v>10305</v>
      </c>
      <c r="F649" t="s">
        <v>10306</v>
      </c>
      <c r="G649">
        <v>1041</v>
      </c>
      <c r="H649">
        <v>1041</v>
      </c>
      <c r="I649">
        <v>1041</v>
      </c>
      <c r="J649">
        <v>1041</v>
      </c>
      <c r="K649">
        <v>0</v>
      </c>
      <c r="L649" s="2">
        <v>0</v>
      </c>
      <c r="M649" s="2">
        <v>0</v>
      </c>
      <c r="N649" s="2">
        <v>0</v>
      </c>
      <c r="O649" s="2">
        <v>0</v>
      </c>
      <c r="P649" s="2">
        <v>0</v>
      </c>
      <c r="Q649" s="2">
        <v>0</v>
      </c>
      <c r="R649" s="2">
        <v>94</v>
      </c>
      <c r="S649" s="2">
        <v>0</v>
      </c>
      <c r="T649" s="2">
        <v>0</v>
      </c>
      <c r="U649" s="2">
        <v>94</v>
      </c>
      <c r="V649" t="s">
        <v>55</v>
      </c>
    </row>
    <row r="650" spans="1:22" ht="15.75" hidden="1" thickBot="1" x14ac:dyDescent="0.3">
      <c r="A650" t="s">
        <v>7981</v>
      </c>
      <c r="B650" s="12" t="s">
        <v>10314</v>
      </c>
      <c r="C650" t="s">
        <v>1</v>
      </c>
      <c r="D650" t="s">
        <v>10271</v>
      </c>
      <c r="E650" t="s">
        <v>10305</v>
      </c>
      <c r="F650" t="s">
        <v>10306</v>
      </c>
      <c r="G650">
        <v>1040</v>
      </c>
      <c r="H650">
        <v>1040</v>
      </c>
      <c r="I650">
        <v>1040</v>
      </c>
      <c r="J650">
        <v>1040</v>
      </c>
      <c r="K650">
        <v>0</v>
      </c>
      <c r="L650" s="2">
        <v>0</v>
      </c>
      <c r="M650" s="2">
        <v>0</v>
      </c>
      <c r="N650" s="2">
        <v>0</v>
      </c>
      <c r="O650" s="2">
        <v>0</v>
      </c>
      <c r="P650" s="2">
        <v>0</v>
      </c>
      <c r="Q650" s="2">
        <v>0</v>
      </c>
      <c r="R650" s="2">
        <v>55</v>
      </c>
      <c r="S650" s="2">
        <v>0</v>
      </c>
      <c r="T650" s="2">
        <v>0</v>
      </c>
      <c r="U650" s="2">
        <v>55</v>
      </c>
      <c r="V650" t="s">
        <v>55</v>
      </c>
    </row>
    <row r="651" spans="1:22" ht="15.75" hidden="1" thickBot="1" x14ac:dyDescent="0.3">
      <c r="A651" t="s">
        <v>7981</v>
      </c>
      <c r="B651" s="12" t="s">
        <v>10314</v>
      </c>
      <c r="C651" t="s">
        <v>1</v>
      </c>
      <c r="D651" t="s">
        <v>10271</v>
      </c>
      <c r="E651" t="s">
        <v>10305</v>
      </c>
      <c r="F651" t="s">
        <v>10306</v>
      </c>
      <c r="G651">
        <v>1039</v>
      </c>
      <c r="H651">
        <v>1039</v>
      </c>
      <c r="I651">
        <v>1039</v>
      </c>
      <c r="J651">
        <v>1039</v>
      </c>
      <c r="K651">
        <v>0</v>
      </c>
      <c r="L651" s="2">
        <v>0</v>
      </c>
      <c r="M651" s="2">
        <v>0</v>
      </c>
      <c r="N651" s="2">
        <v>0</v>
      </c>
      <c r="O651" s="2">
        <v>0</v>
      </c>
      <c r="P651" s="2">
        <v>0</v>
      </c>
      <c r="Q651" s="2">
        <v>0</v>
      </c>
      <c r="R651" s="2">
        <v>64</v>
      </c>
      <c r="S651" s="2">
        <v>0</v>
      </c>
      <c r="T651" s="2">
        <v>0</v>
      </c>
      <c r="U651" s="2">
        <v>64</v>
      </c>
      <c r="V651" t="s">
        <v>55</v>
      </c>
    </row>
    <row r="652" spans="1:22" ht="15.75" hidden="1" thickBot="1" x14ac:dyDescent="0.3">
      <c r="A652" t="s">
        <v>7981</v>
      </c>
      <c r="B652" s="12" t="s">
        <v>10314</v>
      </c>
      <c r="C652" t="s">
        <v>1</v>
      </c>
      <c r="D652" t="s">
        <v>10271</v>
      </c>
      <c r="E652" t="s">
        <v>10305</v>
      </c>
      <c r="F652" t="s">
        <v>10306</v>
      </c>
      <c r="G652">
        <v>1038</v>
      </c>
      <c r="H652">
        <v>1038</v>
      </c>
      <c r="I652">
        <v>1038</v>
      </c>
      <c r="J652">
        <v>1038</v>
      </c>
      <c r="K652">
        <v>0</v>
      </c>
      <c r="L652" s="2">
        <v>0</v>
      </c>
      <c r="M652" s="2">
        <v>0</v>
      </c>
      <c r="N652" s="2">
        <v>0</v>
      </c>
      <c r="O652" s="2">
        <v>0</v>
      </c>
      <c r="P652" s="2">
        <v>0</v>
      </c>
      <c r="Q652" s="2">
        <v>0</v>
      </c>
      <c r="R652" s="2">
        <v>82</v>
      </c>
      <c r="S652" s="2">
        <v>0</v>
      </c>
      <c r="T652" s="2">
        <v>0</v>
      </c>
      <c r="U652" s="2">
        <v>82</v>
      </c>
      <c r="V652" t="s">
        <v>55</v>
      </c>
    </row>
    <row r="653" spans="1:22" ht="15.75" hidden="1" thickBot="1" x14ac:dyDescent="0.3">
      <c r="A653" t="s">
        <v>7981</v>
      </c>
      <c r="B653" s="12" t="s">
        <v>10314</v>
      </c>
      <c r="C653" t="s">
        <v>1</v>
      </c>
      <c r="D653" t="s">
        <v>10271</v>
      </c>
      <c r="E653" t="s">
        <v>10305</v>
      </c>
      <c r="F653" t="s">
        <v>10306</v>
      </c>
      <c r="G653">
        <v>1037</v>
      </c>
      <c r="H653">
        <v>1037</v>
      </c>
      <c r="I653">
        <v>1037</v>
      </c>
      <c r="J653">
        <v>1037</v>
      </c>
      <c r="K653">
        <v>0</v>
      </c>
      <c r="L653" s="2">
        <v>0</v>
      </c>
      <c r="M653" s="2">
        <v>0</v>
      </c>
      <c r="N653" s="2">
        <v>0</v>
      </c>
      <c r="O653" s="2">
        <v>0</v>
      </c>
      <c r="P653" s="2">
        <v>0</v>
      </c>
      <c r="Q653" s="2">
        <v>0</v>
      </c>
      <c r="R653" s="2">
        <v>64</v>
      </c>
      <c r="S653" s="2">
        <v>0</v>
      </c>
      <c r="T653" s="2">
        <v>0</v>
      </c>
      <c r="U653" s="2">
        <v>64</v>
      </c>
      <c r="V653" t="s">
        <v>55</v>
      </c>
    </row>
    <row r="654" spans="1:22" ht="15.75" hidden="1" thickBot="1" x14ac:dyDescent="0.3">
      <c r="A654" t="s">
        <v>7981</v>
      </c>
      <c r="B654" s="12" t="s">
        <v>10314</v>
      </c>
      <c r="C654" t="s">
        <v>1</v>
      </c>
      <c r="D654" t="s">
        <v>10271</v>
      </c>
      <c r="E654" t="s">
        <v>10305</v>
      </c>
      <c r="F654" t="s">
        <v>10306</v>
      </c>
      <c r="G654">
        <v>1036</v>
      </c>
      <c r="H654">
        <v>1036</v>
      </c>
      <c r="I654">
        <v>1036</v>
      </c>
      <c r="J654">
        <v>1036</v>
      </c>
      <c r="K654">
        <v>0</v>
      </c>
      <c r="L654" s="2">
        <v>0</v>
      </c>
      <c r="M654" s="2">
        <v>0</v>
      </c>
      <c r="N654" s="2">
        <v>0</v>
      </c>
      <c r="O654" s="2">
        <v>0</v>
      </c>
      <c r="P654" s="2">
        <v>0</v>
      </c>
      <c r="Q654" s="2">
        <v>0</v>
      </c>
      <c r="R654" s="2">
        <v>32</v>
      </c>
      <c r="S654" s="2">
        <v>0</v>
      </c>
      <c r="T654" s="2">
        <v>0</v>
      </c>
      <c r="U654" s="2">
        <v>32</v>
      </c>
      <c r="V654" t="s">
        <v>55</v>
      </c>
    </row>
    <row r="655" spans="1:22" ht="15.75" hidden="1" thickBot="1" x14ac:dyDescent="0.3">
      <c r="A655" t="s">
        <v>7981</v>
      </c>
      <c r="B655" s="12" t="s">
        <v>10314</v>
      </c>
      <c r="C655" t="s">
        <v>1</v>
      </c>
      <c r="D655" t="s">
        <v>10271</v>
      </c>
      <c r="E655" t="s">
        <v>10305</v>
      </c>
      <c r="F655" t="s">
        <v>10306</v>
      </c>
      <c r="G655">
        <v>1035</v>
      </c>
      <c r="H655">
        <v>1035</v>
      </c>
      <c r="I655">
        <v>1035</v>
      </c>
      <c r="J655">
        <v>1035</v>
      </c>
      <c r="K655">
        <v>0</v>
      </c>
      <c r="L655" s="2">
        <v>0</v>
      </c>
      <c r="M655" s="2">
        <v>0</v>
      </c>
      <c r="N655" s="2">
        <v>0</v>
      </c>
      <c r="O655" s="2">
        <v>0</v>
      </c>
      <c r="P655" s="2">
        <v>0</v>
      </c>
      <c r="Q655" s="2">
        <v>0</v>
      </c>
      <c r="R655" s="2">
        <v>55</v>
      </c>
      <c r="S655" s="2">
        <v>0</v>
      </c>
      <c r="T655" s="2">
        <v>0</v>
      </c>
      <c r="U655" s="2">
        <v>55</v>
      </c>
      <c r="V655" t="s">
        <v>55</v>
      </c>
    </row>
    <row r="656" spans="1:22" ht="15.75" hidden="1" thickBot="1" x14ac:dyDescent="0.3">
      <c r="A656" t="s">
        <v>7981</v>
      </c>
      <c r="B656" s="12" t="s">
        <v>10314</v>
      </c>
      <c r="C656" t="s">
        <v>1</v>
      </c>
      <c r="D656" t="s">
        <v>10271</v>
      </c>
      <c r="E656" t="s">
        <v>10305</v>
      </c>
      <c r="F656" t="s">
        <v>10306</v>
      </c>
      <c r="G656">
        <v>1034</v>
      </c>
      <c r="H656">
        <v>1034</v>
      </c>
      <c r="I656">
        <v>1034</v>
      </c>
      <c r="J656">
        <v>1034</v>
      </c>
      <c r="K656">
        <v>0</v>
      </c>
      <c r="L656" s="2">
        <v>0</v>
      </c>
      <c r="M656" s="2">
        <v>0</v>
      </c>
      <c r="N656" s="2">
        <v>0</v>
      </c>
      <c r="O656" s="2">
        <v>0</v>
      </c>
      <c r="P656" s="2">
        <v>0</v>
      </c>
      <c r="Q656" s="2">
        <v>0</v>
      </c>
      <c r="R656" s="2">
        <v>25</v>
      </c>
      <c r="S656" s="2">
        <v>0</v>
      </c>
      <c r="T656" s="2">
        <v>0</v>
      </c>
      <c r="U656" s="2">
        <v>25</v>
      </c>
      <c r="V656" t="s">
        <v>55</v>
      </c>
    </row>
    <row r="657" spans="1:22" ht="15.75" hidden="1" thickBot="1" x14ac:dyDescent="0.3">
      <c r="A657" t="s">
        <v>7981</v>
      </c>
      <c r="B657" s="12" t="s">
        <v>10314</v>
      </c>
      <c r="C657" t="s">
        <v>1</v>
      </c>
      <c r="D657" t="s">
        <v>10271</v>
      </c>
      <c r="E657" t="s">
        <v>10305</v>
      </c>
      <c r="F657" t="s">
        <v>10306</v>
      </c>
      <c r="G657">
        <v>1033</v>
      </c>
      <c r="H657">
        <v>1033</v>
      </c>
      <c r="I657">
        <v>1033</v>
      </c>
      <c r="J657">
        <v>1033</v>
      </c>
      <c r="K657">
        <v>0</v>
      </c>
      <c r="L657" s="2">
        <v>0</v>
      </c>
      <c r="M657" s="2">
        <v>0</v>
      </c>
      <c r="N657" s="2">
        <v>0</v>
      </c>
      <c r="O657" s="2">
        <v>0</v>
      </c>
      <c r="P657" s="2">
        <v>0</v>
      </c>
      <c r="Q657" s="2">
        <v>0</v>
      </c>
      <c r="R657" s="2">
        <v>25</v>
      </c>
      <c r="S657" s="2">
        <v>0</v>
      </c>
      <c r="T657" s="2">
        <v>0</v>
      </c>
      <c r="U657" s="2">
        <v>25</v>
      </c>
      <c r="V657" t="s">
        <v>55</v>
      </c>
    </row>
    <row r="658" spans="1:22" ht="15.75" hidden="1" thickBot="1" x14ac:dyDescent="0.3">
      <c r="A658" t="s">
        <v>7981</v>
      </c>
      <c r="B658" s="12" t="s">
        <v>10314</v>
      </c>
      <c r="C658" t="s">
        <v>1</v>
      </c>
      <c r="D658" t="s">
        <v>10271</v>
      </c>
      <c r="E658" t="s">
        <v>10305</v>
      </c>
      <c r="F658" t="s">
        <v>10306</v>
      </c>
      <c r="G658">
        <v>1032</v>
      </c>
      <c r="H658">
        <v>1032</v>
      </c>
      <c r="I658">
        <v>1032</v>
      </c>
      <c r="J658">
        <v>1032</v>
      </c>
      <c r="K658">
        <v>0</v>
      </c>
      <c r="L658" s="2">
        <v>0</v>
      </c>
      <c r="M658" s="2">
        <v>0</v>
      </c>
      <c r="N658" s="2">
        <v>0</v>
      </c>
      <c r="O658" s="2">
        <v>0</v>
      </c>
      <c r="P658" s="2">
        <v>0</v>
      </c>
      <c r="Q658" s="2">
        <v>0</v>
      </c>
      <c r="R658" s="2">
        <v>50</v>
      </c>
      <c r="S658" s="2">
        <v>0</v>
      </c>
      <c r="T658" s="2">
        <v>0</v>
      </c>
      <c r="U658" s="2">
        <v>50</v>
      </c>
      <c r="V658" t="s">
        <v>55</v>
      </c>
    </row>
    <row r="659" spans="1:22" ht="15.75" hidden="1" thickBot="1" x14ac:dyDescent="0.3">
      <c r="A659" t="s">
        <v>7981</v>
      </c>
      <c r="B659" s="12" t="s">
        <v>10314</v>
      </c>
      <c r="C659" t="s">
        <v>1</v>
      </c>
      <c r="D659" t="s">
        <v>10271</v>
      </c>
      <c r="E659" t="s">
        <v>10305</v>
      </c>
      <c r="F659" t="s">
        <v>10306</v>
      </c>
      <c r="G659">
        <v>1031</v>
      </c>
      <c r="H659">
        <v>1031</v>
      </c>
      <c r="I659">
        <v>1031</v>
      </c>
      <c r="J659">
        <v>1031</v>
      </c>
      <c r="K659">
        <v>0</v>
      </c>
      <c r="L659" s="2">
        <v>0</v>
      </c>
      <c r="M659" s="2">
        <v>0</v>
      </c>
      <c r="N659" s="2">
        <v>0</v>
      </c>
      <c r="O659" s="2">
        <v>0</v>
      </c>
      <c r="P659" s="2">
        <v>0</v>
      </c>
      <c r="Q659" s="2">
        <v>0</v>
      </c>
      <c r="R659" s="2">
        <v>55</v>
      </c>
      <c r="S659" s="2">
        <v>0</v>
      </c>
      <c r="T659" s="2">
        <v>0</v>
      </c>
      <c r="U659" s="2">
        <v>55</v>
      </c>
      <c r="V659" t="s">
        <v>55</v>
      </c>
    </row>
    <row r="660" spans="1:22" ht="15.75" hidden="1" thickBot="1" x14ac:dyDescent="0.3">
      <c r="A660" t="s">
        <v>7981</v>
      </c>
      <c r="B660" s="12" t="s">
        <v>10314</v>
      </c>
      <c r="C660" t="s">
        <v>1</v>
      </c>
      <c r="D660" t="s">
        <v>10271</v>
      </c>
      <c r="E660" t="s">
        <v>10305</v>
      </c>
      <c r="F660" t="s">
        <v>10306</v>
      </c>
      <c r="G660">
        <v>1030</v>
      </c>
      <c r="H660">
        <v>1030</v>
      </c>
      <c r="I660">
        <v>1030</v>
      </c>
      <c r="J660">
        <v>1030</v>
      </c>
      <c r="K660">
        <v>0</v>
      </c>
      <c r="L660" s="2">
        <v>0</v>
      </c>
      <c r="M660" s="2">
        <v>0</v>
      </c>
      <c r="N660" s="2">
        <v>0</v>
      </c>
      <c r="O660" s="2">
        <v>0</v>
      </c>
      <c r="P660" s="2">
        <v>0</v>
      </c>
      <c r="Q660" s="2">
        <v>0</v>
      </c>
      <c r="R660" s="2">
        <v>25</v>
      </c>
      <c r="S660" s="2">
        <v>0</v>
      </c>
      <c r="T660" s="2">
        <v>0</v>
      </c>
      <c r="U660" s="2">
        <v>25</v>
      </c>
      <c r="V660" t="s">
        <v>55</v>
      </c>
    </row>
    <row r="661" spans="1:22" ht="15.75" hidden="1" thickBot="1" x14ac:dyDescent="0.3">
      <c r="A661" t="s">
        <v>7981</v>
      </c>
      <c r="B661" s="12" t="s">
        <v>10314</v>
      </c>
      <c r="C661" t="s">
        <v>1</v>
      </c>
      <c r="D661" t="s">
        <v>10271</v>
      </c>
      <c r="E661" t="s">
        <v>10305</v>
      </c>
      <c r="F661" t="s">
        <v>10306</v>
      </c>
      <c r="G661">
        <v>1029</v>
      </c>
      <c r="H661">
        <v>1029</v>
      </c>
      <c r="I661">
        <v>1029</v>
      </c>
      <c r="J661">
        <v>1029</v>
      </c>
      <c r="K661">
        <v>0</v>
      </c>
      <c r="L661" s="2">
        <v>0</v>
      </c>
      <c r="M661" s="2">
        <v>0</v>
      </c>
      <c r="N661" s="2">
        <v>0</v>
      </c>
      <c r="O661" s="2">
        <v>0</v>
      </c>
      <c r="P661" s="2">
        <v>0</v>
      </c>
      <c r="Q661" s="2">
        <v>0</v>
      </c>
      <c r="R661" s="2">
        <v>25</v>
      </c>
      <c r="S661" s="2">
        <v>0</v>
      </c>
      <c r="T661" s="2">
        <v>0</v>
      </c>
      <c r="U661" s="2">
        <v>25</v>
      </c>
      <c r="V661" t="s">
        <v>55</v>
      </c>
    </row>
    <row r="662" spans="1:22" ht="15.75" hidden="1" thickBot="1" x14ac:dyDescent="0.3">
      <c r="A662" t="s">
        <v>7981</v>
      </c>
      <c r="B662" s="12" t="s">
        <v>10314</v>
      </c>
      <c r="C662" t="s">
        <v>1</v>
      </c>
      <c r="D662" t="s">
        <v>10271</v>
      </c>
      <c r="E662" t="s">
        <v>10305</v>
      </c>
      <c r="F662" t="s">
        <v>10306</v>
      </c>
      <c r="G662">
        <v>1028</v>
      </c>
      <c r="H662">
        <v>1028</v>
      </c>
      <c r="I662">
        <v>1028</v>
      </c>
      <c r="J662">
        <v>1028</v>
      </c>
      <c r="K662">
        <v>0</v>
      </c>
      <c r="L662" s="2">
        <v>0</v>
      </c>
      <c r="M662" s="2">
        <v>0</v>
      </c>
      <c r="N662" s="2">
        <v>0</v>
      </c>
      <c r="O662" s="2">
        <v>0</v>
      </c>
      <c r="P662" s="2">
        <v>0</v>
      </c>
      <c r="Q662" s="2">
        <v>0</v>
      </c>
      <c r="R662" s="2">
        <v>32</v>
      </c>
      <c r="S662" s="2">
        <v>0</v>
      </c>
      <c r="T662" s="2">
        <v>0</v>
      </c>
      <c r="U662" s="2">
        <v>32</v>
      </c>
      <c r="V662" t="s">
        <v>55</v>
      </c>
    </row>
    <row r="663" spans="1:22" ht="15.75" hidden="1" thickBot="1" x14ac:dyDescent="0.3">
      <c r="A663" t="s">
        <v>7981</v>
      </c>
      <c r="B663" s="12" t="s">
        <v>10314</v>
      </c>
      <c r="C663" t="s">
        <v>1</v>
      </c>
      <c r="D663" t="s">
        <v>10271</v>
      </c>
      <c r="E663" t="s">
        <v>10305</v>
      </c>
      <c r="F663" t="s">
        <v>10306</v>
      </c>
      <c r="G663">
        <v>1027</v>
      </c>
      <c r="H663">
        <v>1027</v>
      </c>
      <c r="I663">
        <v>1027</v>
      </c>
      <c r="J663">
        <v>1027</v>
      </c>
      <c r="K663">
        <v>0</v>
      </c>
      <c r="L663" s="2">
        <v>0</v>
      </c>
      <c r="M663" s="2">
        <v>0</v>
      </c>
      <c r="N663" s="2">
        <v>0</v>
      </c>
      <c r="O663" s="2">
        <v>0</v>
      </c>
      <c r="P663" s="2">
        <v>0</v>
      </c>
      <c r="Q663" s="2">
        <v>0</v>
      </c>
      <c r="R663" s="2">
        <v>25</v>
      </c>
      <c r="S663" s="2">
        <v>0</v>
      </c>
      <c r="T663" s="2">
        <v>0</v>
      </c>
      <c r="U663" s="2">
        <v>25</v>
      </c>
      <c r="V663" t="s">
        <v>55</v>
      </c>
    </row>
    <row r="664" spans="1:22" ht="15.75" hidden="1" thickBot="1" x14ac:dyDescent="0.3">
      <c r="A664" t="s">
        <v>7981</v>
      </c>
      <c r="B664" s="12" t="s">
        <v>10314</v>
      </c>
      <c r="C664" t="s">
        <v>1</v>
      </c>
      <c r="D664" t="s">
        <v>10271</v>
      </c>
      <c r="E664" t="s">
        <v>10305</v>
      </c>
      <c r="F664" t="s">
        <v>10306</v>
      </c>
      <c r="G664">
        <v>1026</v>
      </c>
      <c r="H664">
        <v>1026</v>
      </c>
      <c r="I664">
        <v>1026</v>
      </c>
      <c r="J664">
        <v>1026</v>
      </c>
      <c r="K664">
        <v>0</v>
      </c>
      <c r="L664" s="2">
        <v>0</v>
      </c>
      <c r="M664" s="2">
        <v>0</v>
      </c>
      <c r="N664" s="2">
        <v>0</v>
      </c>
      <c r="O664" s="2">
        <v>0</v>
      </c>
      <c r="P664" s="2">
        <v>0</v>
      </c>
      <c r="Q664" s="2">
        <v>0</v>
      </c>
      <c r="R664" s="2">
        <v>25</v>
      </c>
      <c r="S664" s="2">
        <v>0</v>
      </c>
      <c r="T664" s="2">
        <v>0</v>
      </c>
      <c r="U664" s="2">
        <v>25</v>
      </c>
      <c r="V664" t="s">
        <v>55</v>
      </c>
    </row>
    <row r="665" spans="1:22" ht="15.75" hidden="1" thickBot="1" x14ac:dyDescent="0.3">
      <c r="A665" t="s">
        <v>7981</v>
      </c>
      <c r="B665" s="12" t="s">
        <v>10314</v>
      </c>
      <c r="C665" t="s">
        <v>1</v>
      </c>
      <c r="D665" t="s">
        <v>10271</v>
      </c>
      <c r="E665" t="s">
        <v>10305</v>
      </c>
      <c r="F665" t="s">
        <v>10306</v>
      </c>
      <c r="G665">
        <v>1025</v>
      </c>
      <c r="H665">
        <v>1025</v>
      </c>
      <c r="I665">
        <v>1025</v>
      </c>
      <c r="J665">
        <v>1025</v>
      </c>
      <c r="K665">
        <v>0</v>
      </c>
      <c r="L665" s="2">
        <v>0</v>
      </c>
      <c r="M665" s="2">
        <v>0</v>
      </c>
      <c r="N665" s="2">
        <v>0</v>
      </c>
      <c r="O665" s="2">
        <v>0</v>
      </c>
      <c r="P665" s="2">
        <v>0</v>
      </c>
      <c r="Q665" s="2">
        <v>0</v>
      </c>
      <c r="R665" s="2">
        <v>25</v>
      </c>
      <c r="S665" s="2">
        <v>0</v>
      </c>
      <c r="T665" s="2">
        <v>0</v>
      </c>
      <c r="U665" s="2">
        <v>25</v>
      </c>
      <c r="V665" t="s">
        <v>55</v>
      </c>
    </row>
    <row r="666" spans="1:22" ht="15.75" hidden="1" thickBot="1" x14ac:dyDescent="0.3">
      <c r="A666" t="s">
        <v>7981</v>
      </c>
      <c r="B666" s="12" t="s">
        <v>10314</v>
      </c>
      <c r="C666" t="s">
        <v>1</v>
      </c>
      <c r="D666" t="s">
        <v>10271</v>
      </c>
      <c r="E666" t="s">
        <v>10305</v>
      </c>
      <c r="F666" t="s">
        <v>10306</v>
      </c>
      <c r="G666">
        <v>1024</v>
      </c>
      <c r="H666">
        <v>1024</v>
      </c>
      <c r="I666">
        <v>1024</v>
      </c>
      <c r="J666">
        <v>1024</v>
      </c>
      <c r="K666">
        <v>0</v>
      </c>
      <c r="L666" s="2">
        <v>0</v>
      </c>
      <c r="M666" s="2">
        <v>0</v>
      </c>
      <c r="N666" s="2">
        <v>0</v>
      </c>
      <c r="O666" s="2">
        <v>0</v>
      </c>
      <c r="P666" s="2">
        <v>0</v>
      </c>
      <c r="Q666" s="2">
        <v>0</v>
      </c>
      <c r="R666" s="2">
        <v>25</v>
      </c>
      <c r="S666" s="2">
        <v>0</v>
      </c>
      <c r="T666" s="2">
        <v>0</v>
      </c>
      <c r="U666" s="2">
        <v>25</v>
      </c>
      <c r="V666" t="s">
        <v>55</v>
      </c>
    </row>
    <row r="667" spans="1:22" ht="15.75" hidden="1" thickBot="1" x14ac:dyDescent="0.3">
      <c r="A667" t="s">
        <v>7981</v>
      </c>
      <c r="B667" s="12" t="s">
        <v>10314</v>
      </c>
      <c r="C667" t="s">
        <v>1</v>
      </c>
      <c r="D667" t="s">
        <v>10271</v>
      </c>
      <c r="E667" t="s">
        <v>10305</v>
      </c>
      <c r="F667" t="s">
        <v>10306</v>
      </c>
      <c r="G667">
        <v>1023</v>
      </c>
      <c r="H667">
        <v>1023</v>
      </c>
      <c r="I667">
        <v>1023</v>
      </c>
      <c r="J667">
        <v>1023</v>
      </c>
      <c r="K667">
        <v>0</v>
      </c>
      <c r="L667" s="2">
        <v>0</v>
      </c>
      <c r="M667" s="2">
        <v>0</v>
      </c>
      <c r="N667" s="2">
        <v>0</v>
      </c>
      <c r="O667" s="2">
        <v>0</v>
      </c>
      <c r="P667" s="2">
        <v>0</v>
      </c>
      <c r="Q667" s="2">
        <v>0</v>
      </c>
      <c r="R667" s="2">
        <v>55</v>
      </c>
      <c r="S667" s="2">
        <v>0</v>
      </c>
      <c r="T667" s="2">
        <v>0</v>
      </c>
      <c r="U667" s="2">
        <v>55</v>
      </c>
      <c r="V667" t="s">
        <v>55</v>
      </c>
    </row>
    <row r="668" spans="1:22" ht="15.75" hidden="1" thickBot="1" x14ac:dyDescent="0.3">
      <c r="A668" t="s">
        <v>7981</v>
      </c>
      <c r="B668" s="12" t="s">
        <v>10314</v>
      </c>
      <c r="C668" t="s">
        <v>1</v>
      </c>
      <c r="D668" t="s">
        <v>10271</v>
      </c>
      <c r="E668" t="s">
        <v>10305</v>
      </c>
      <c r="F668" t="s">
        <v>10306</v>
      </c>
      <c r="G668">
        <v>1022</v>
      </c>
      <c r="H668">
        <v>1022</v>
      </c>
      <c r="I668">
        <v>1022</v>
      </c>
      <c r="J668">
        <v>1022</v>
      </c>
      <c r="K668">
        <v>0</v>
      </c>
      <c r="L668" s="2">
        <v>0</v>
      </c>
      <c r="M668" s="2">
        <v>0</v>
      </c>
      <c r="N668" s="2">
        <v>0</v>
      </c>
      <c r="O668" s="2">
        <v>0</v>
      </c>
      <c r="P668" s="2">
        <v>0</v>
      </c>
      <c r="Q668" s="2">
        <v>0</v>
      </c>
      <c r="R668" s="2">
        <v>32</v>
      </c>
      <c r="S668" s="2">
        <v>0</v>
      </c>
      <c r="T668" s="2">
        <v>0</v>
      </c>
      <c r="U668" s="2">
        <v>32</v>
      </c>
      <c r="V668" t="s">
        <v>55</v>
      </c>
    </row>
    <row r="669" spans="1:22" ht="15.75" hidden="1" thickBot="1" x14ac:dyDescent="0.3">
      <c r="A669" t="s">
        <v>7981</v>
      </c>
      <c r="B669" s="12" t="s">
        <v>10314</v>
      </c>
      <c r="C669" t="s">
        <v>1</v>
      </c>
      <c r="D669" t="s">
        <v>10271</v>
      </c>
      <c r="E669" t="s">
        <v>10305</v>
      </c>
      <c r="F669" t="s">
        <v>10306</v>
      </c>
      <c r="G669">
        <v>1021</v>
      </c>
      <c r="H669">
        <v>1021</v>
      </c>
      <c r="I669">
        <v>1021</v>
      </c>
      <c r="J669">
        <v>1021</v>
      </c>
      <c r="K669">
        <v>0</v>
      </c>
      <c r="L669" s="2">
        <v>0</v>
      </c>
      <c r="M669" s="2">
        <v>0</v>
      </c>
      <c r="N669" s="2">
        <v>0</v>
      </c>
      <c r="O669" s="2">
        <v>0</v>
      </c>
      <c r="P669" s="2">
        <v>0</v>
      </c>
      <c r="Q669" s="2">
        <v>0</v>
      </c>
      <c r="R669" s="2">
        <v>25</v>
      </c>
      <c r="S669" s="2">
        <v>0</v>
      </c>
      <c r="T669" s="2">
        <v>0</v>
      </c>
      <c r="U669" s="2">
        <v>25</v>
      </c>
      <c r="V669" t="s">
        <v>55</v>
      </c>
    </row>
    <row r="670" spans="1:22" ht="15.75" hidden="1" thickBot="1" x14ac:dyDescent="0.3">
      <c r="A670" t="s">
        <v>7981</v>
      </c>
      <c r="B670" s="12" t="s">
        <v>10314</v>
      </c>
      <c r="C670" t="s">
        <v>1</v>
      </c>
      <c r="D670" t="s">
        <v>10271</v>
      </c>
      <c r="E670" t="s">
        <v>10305</v>
      </c>
      <c r="F670" t="s">
        <v>10306</v>
      </c>
      <c r="G670">
        <v>1020</v>
      </c>
      <c r="H670">
        <v>1020</v>
      </c>
      <c r="I670">
        <v>1020</v>
      </c>
      <c r="J670">
        <v>1020</v>
      </c>
      <c r="K670">
        <v>0</v>
      </c>
      <c r="L670" s="2">
        <v>0</v>
      </c>
      <c r="M670" s="2">
        <v>0</v>
      </c>
      <c r="N670" s="2">
        <v>0</v>
      </c>
      <c r="O670" s="2">
        <v>0</v>
      </c>
      <c r="P670" s="2">
        <v>0</v>
      </c>
      <c r="Q670" s="2">
        <v>0</v>
      </c>
      <c r="R670" s="2">
        <v>55</v>
      </c>
      <c r="S670" s="2">
        <v>0</v>
      </c>
      <c r="T670" s="2">
        <v>0</v>
      </c>
      <c r="U670" s="2">
        <v>55</v>
      </c>
      <c r="V670" t="s">
        <v>55</v>
      </c>
    </row>
    <row r="671" spans="1:22" ht="15.75" hidden="1" thickBot="1" x14ac:dyDescent="0.3">
      <c r="A671" t="s">
        <v>7981</v>
      </c>
      <c r="B671" s="12" t="s">
        <v>10314</v>
      </c>
      <c r="C671" t="s">
        <v>1</v>
      </c>
      <c r="D671" t="s">
        <v>10271</v>
      </c>
      <c r="E671" t="s">
        <v>10305</v>
      </c>
      <c r="F671" t="s">
        <v>10306</v>
      </c>
      <c r="G671">
        <v>1019</v>
      </c>
      <c r="H671">
        <v>1019</v>
      </c>
      <c r="I671">
        <v>1019</v>
      </c>
      <c r="J671">
        <v>1019</v>
      </c>
      <c r="K671">
        <v>0</v>
      </c>
      <c r="L671" s="2">
        <v>0</v>
      </c>
      <c r="M671" s="2">
        <v>0</v>
      </c>
      <c r="N671" s="2">
        <v>0</v>
      </c>
      <c r="O671" s="2">
        <v>0</v>
      </c>
      <c r="P671" s="2">
        <v>0</v>
      </c>
      <c r="Q671" s="2">
        <v>0</v>
      </c>
      <c r="R671" s="2">
        <v>25</v>
      </c>
      <c r="S671" s="2">
        <v>0</v>
      </c>
      <c r="T671" s="2">
        <v>0</v>
      </c>
      <c r="U671" s="2">
        <v>25</v>
      </c>
      <c r="V671" t="s">
        <v>55</v>
      </c>
    </row>
    <row r="672" spans="1:22" ht="15.75" hidden="1" thickBot="1" x14ac:dyDescent="0.3">
      <c r="A672" t="s">
        <v>7981</v>
      </c>
      <c r="B672" s="12" t="s">
        <v>10314</v>
      </c>
      <c r="C672" t="s">
        <v>1</v>
      </c>
      <c r="D672" t="s">
        <v>10271</v>
      </c>
      <c r="E672" t="s">
        <v>10305</v>
      </c>
      <c r="F672" t="s">
        <v>10306</v>
      </c>
      <c r="G672">
        <v>1018</v>
      </c>
      <c r="H672">
        <v>1018</v>
      </c>
      <c r="I672">
        <v>1018</v>
      </c>
      <c r="J672">
        <v>1018</v>
      </c>
      <c r="K672">
        <v>0</v>
      </c>
      <c r="L672" s="2">
        <v>0</v>
      </c>
      <c r="M672" s="2">
        <v>0</v>
      </c>
      <c r="N672" s="2">
        <v>0</v>
      </c>
      <c r="O672" s="2">
        <v>0</v>
      </c>
      <c r="P672" s="2">
        <v>0</v>
      </c>
      <c r="Q672" s="2">
        <v>0</v>
      </c>
      <c r="R672" s="2">
        <v>55</v>
      </c>
      <c r="S672" s="2">
        <v>0</v>
      </c>
      <c r="T672" s="2">
        <v>0</v>
      </c>
      <c r="U672" s="2">
        <v>55</v>
      </c>
      <c r="V672" t="s">
        <v>55</v>
      </c>
    </row>
    <row r="673" spans="1:22" ht="15.75" hidden="1" thickBot="1" x14ac:dyDescent="0.3">
      <c r="A673" t="s">
        <v>7981</v>
      </c>
      <c r="B673" s="12" t="s">
        <v>10314</v>
      </c>
      <c r="C673" t="s">
        <v>1</v>
      </c>
      <c r="D673" t="s">
        <v>10271</v>
      </c>
      <c r="E673" t="s">
        <v>10305</v>
      </c>
      <c r="F673" t="s">
        <v>10306</v>
      </c>
      <c r="G673">
        <v>1017</v>
      </c>
      <c r="H673">
        <v>1017</v>
      </c>
      <c r="I673">
        <v>1017</v>
      </c>
      <c r="J673">
        <v>1017</v>
      </c>
      <c r="K673">
        <v>0</v>
      </c>
      <c r="L673" s="2">
        <v>0</v>
      </c>
      <c r="M673" s="2">
        <v>0</v>
      </c>
      <c r="N673" s="2">
        <v>0</v>
      </c>
      <c r="O673" s="2">
        <v>0</v>
      </c>
      <c r="P673" s="2">
        <v>0</v>
      </c>
      <c r="Q673" s="2">
        <v>0</v>
      </c>
      <c r="R673" s="2">
        <v>55</v>
      </c>
      <c r="S673" s="2">
        <v>0</v>
      </c>
      <c r="T673" s="2">
        <v>0</v>
      </c>
      <c r="U673" s="2">
        <v>55</v>
      </c>
      <c r="V673" t="s">
        <v>55</v>
      </c>
    </row>
    <row r="674" spans="1:22" ht="15.75" hidden="1" thickBot="1" x14ac:dyDescent="0.3">
      <c r="A674" t="s">
        <v>7981</v>
      </c>
      <c r="B674" s="12" t="s">
        <v>10314</v>
      </c>
      <c r="C674" t="s">
        <v>1</v>
      </c>
      <c r="D674" t="s">
        <v>10271</v>
      </c>
      <c r="E674" t="s">
        <v>10305</v>
      </c>
      <c r="F674" t="s">
        <v>10306</v>
      </c>
      <c r="G674">
        <v>1016</v>
      </c>
      <c r="H674">
        <v>1016</v>
      </c>
      <c r="I674">
        <v>1016</v>
      </c>
      <c r="J674">
        <v>1016</v>
      </c>
      <c r="K674">
        <v>0</v>
      </c>
      <c r="L674" s="2">
        <v>0</v>
      </c>
      <c r="M674" s="2">
        <v>0</v>
      </c>
      <c r="N674" s="2">
        <v>0</v>
      </c>
      <c r="O674" s="2">
        <v>0</v>
      </c>
      <c r="P674" s="2">
        <v>0</v>
      </c>
      <c r="Q674" s="2">
        <v>0</v>
      </c>
      <c r="R674" s="2">
        <v>55</v>
      </c>
      <c r="S674" s="2">
        <v>0</v>
      </c>
      <c r="T674" s="2">
        <v>0</v>
      </c>
      <c r="U674" s="2">
        <v>55</v>
      </c>
      <c r="V674" t="s">
        <v>55</v>
      </c>
    </row>
    <row r="675" spans="1:22" ht="15.75" hidden="1" thickBot="1" x14ac:dyDescent="0.3">
      <c r="A675" t="s">
        <v>7981</v>
      </c>
      <c r="B675" s="12" t="s">
        <v>10314</v>
      </c>
      <c r="C675" t="s">
        <v>1</v>
      </c>
      <c r="D675" t="s">
        <v>10271</v>
      </c>
      <c r="E675" t="s">
        <v>10305</v>
      </c>
      <c r="F675" t="s">
        <v>10306</v>
      </c>
      <c r="G675">
        <v>1015</v>
      </c>
      <c r="H675">
        <v>1015</v>
      </c>
      <c r="I675">
        <v>1015</v>
      </c>
      <c r="J675">
        <v>1015</v>
      </c>
      <c r="K675">
        <v>0</v>
      </c>
      <c r="L675" s="2">
        <v>0</v>
      </c>
      <c r="M675" s="2">
        <v>0</v>
      </c>
      <c r="N675" s="2">
        <v>0</v>
      </c>
      <c r="O675" s="2">
        <v>0</v>
      </c>
      <c r="P675" s="2">
        <v>0</v>
      </c>
      <c r="Q675" s="2">
        <v>0</v>
      </c>
      <c r="R675" s="2">
        <v>55</v>
      </c>
      <c r="S675" s="2">
        <v>0</v>
      </c>
      <c r="T675" s="2">
        <v>0</v>
      </c>
      <c r="U675" s="2">
        <v>55</v>
      </c>
      <c r="V675" t="s">
        <v>55</v>
      </c>
    </row>
    <row r="676" spans="1:22" ht="15.75" hidden="1" thickBot="1" x14ac:dyDescent="0.3">
      <c r="A676" t="s">
        <v>7981</v>
      </c>
      <c r="B676" s="12" t="s">
        <v>10314</v>
      </c>
      <c r="C676" t="s">
        <v>1</v>
      </c>
      <c r="D676" t="s">
        <v>10271</v>
      </c>
      <c r="E676" t="s">
        <v>10305</v>
      </c>
      <c r="F676" t="s">
        <v>10306</v>
      </c>
      <c r="G676">
        <v>1014</v>
      </c>
      <c r="H676">
        <v>1014</v>
      </c>
      <c r="I676">
        <v>1014</v>
      </c>
      <c r="J676">
        <v>1014</v>
      </c>
      <c r="K676">
        <v>0</v>
      </c>
      <c r="L676" s="2">
        <v>0</v>
      </c>
      <c r="M676" s="2">
        <v>0</v>
      </c>
      <c r="N676" s="2">
        <v>0</v>
      </c>
      <c r="O676" s="2">
        <v>0</v>
      </c>
      <c r="P676" s="2">
        <v>0</v>
      </c>
      <c r="Q676" s="2">
        <v>0</v>
      </c>
      <c r="R676" s="2">
        <v>55</v>
      </c>
      <c r="S676" s="2">
        <v>0</v>
      </c>
      <c r="T676" s="2">
        <v>0</v>
      </c>
      <c r="U676" s="2">
        <v>55</v>
      </c>
      <c r="V676" t="s">
        <v>55</v>
      </c>
    </row>
    <row r="677" spans="1:22" ht="15.75" hidden="1" thickBot="1" x14ac:dyDescent="0.3">
      <c r="A677" t="s">
        <v>7981</v>
      </c>
      <c r="B677" s="12" t="s">
        <v>10314</v>
      </c>
      <c r="C677" t="s">
        <v>1</v>
      </c>
      <c r="D677" t="s">
        <v>10271</v>
      </c>
      <c r="E677" t="s">
        <v>10305</v>
      </c>
      <c r="F677" t="s">
        <v>10306</v>
      </c>
      <c r="G677">
        <v>1013</v>
      </c>
      <c r="H677">
        <v>1013</v>
      </c>
      <c r="I677">
        <v>1013</v>
      </c>
      <c r="J677">
        <v>1013</v>
      </c>
      <c r="K677">
        <v>0</v>
      </c>
      <c r="L677" s="2">
        <v>0</v>
      </c>
      <c r="M677" s="2">
        <v>0</v>
      </c>
      <c r="N677" s="2">
        <v>0</v>
      </c>
      <c r="O677" s="2">
        <v>0</v>
      </c>
      <c r="P677" s="2">
        <v>0</v>
      </c>
      <c r="Q677" s="2">
        <v>0</v>
      </c>
      <c r="R677" s="2">
        <v>55</v>
      </c>
      <c r="S677" s="2">
        <v>0</v>
      </c>
      <c r="T677" s="2">
        <v>0</v>
      </c>
      <c r="U677" s="2">
        <v>55</v>
      </c>
      <c r="V677" t="s">
        <v>55</v>
      </c>
    </row>
    <row r="678" spans="1:22" ht="15.75" hidden="1" thickBot="1" x14ac:dyDescent="0.3">
      <c r="A678" t="s">
        <v>7981</v>
      </c>
      <c r="B678" s="12" t="s">
        <v>10314</v>
      </c>
      <c r="C678" t="s">
        <v>1</v>
      </c>
      <c r="D678" t="s">
        <v>10271</v>
      </c>
      <c r="E678" t="s">
        <v>10305</v>
      </c>
      <c r="F678" t="s">
        <v>10306</v>
      </c>
      <c r="G678">
        <v>1012</v>
      </c>
      <c r="H678">
        <v>1012</v>
      </c>
      <c r="I678">
        <v>1012</v>
      </c>
      <c r="J678">
        <v>1012</v>
      </c>
      <c r="K678">
        <v>0</v>
      </c>
      <c r="L678" s="2">
        <v>0</v>
      </c>
      <c r="M678" s="2">
        <v>0</v>
      </c>
      <c r="N678" s="2">
        <v>0</v>
      </c>
      <c r="O678" s="2">
        <v>0</v>
      </c>
      <c r="P678" s="2">
        <v>0</v>
      </c>
      <c r="Q678" s="2">
        <v>0</v>
      </c>
      <c r="R678" s="2">
        <v>55</v>
      </c>
      <c r="S678" s="2">
        <v>0</v>
      </c>
      <c r="T678" s="2">
        <v>0</v>
      </c>
      <c r="U678" s="2">
        <v>55</v>
      </c>
      <c r="V678" t="s">
        <v>55</v>
      </c>
    </row>
    <row r="679" spans="1:22" ht="15.75" hidden="1" thickBot="1" x14ac:dyDescent="0.3">
      <c r="A679" t="s">
        <v>7981</v>
      </c>
      <c r="B679" s="12" t="s">
        <v>10314</v>
      </c>
      <c r="C679" t="s">
        <v>1</v>
      </c>
      <c r="D679" t="s">
        <v>10271</v>
      </c>
      <c r="E679" t="s">
        <v>10305</v>
      </c>
      <c r="F679" t="s">
        <v>10306</v>
      </c>
      <c r="G679">
        <v>1011</v>
      </c>
      <c r="H679">
        <v>1011</v>
      </c>
      <c r="I679">
        <v>1011</v>
      </c>
      <c r="J679">
        <v>1011</v>
      </c>
      <c r="K679">
        <v>0</v>
      </c>
      <c r="L679" s="2">
        <v>0</v>
      </c>
      <c r="M679" s="2">
        <v>0</v>
      </c>
      <c r="N679" s="2">
        <v>0</v>
      </c>
      <c r="O679" s="2">
        <v>0</v>
      </c>
      <c r="P679" s="2">
        <v>0</v>
      </c>
      <c r="Q679" s="2">
        <v>0</v>
      </c>
      <c r="R679" s="2">
        <v>55</v>
      </c>
      <c r="S679" s="2">
        <v>0</v>
      </c>
      <c r="T679" s="2">
        <v>0</v>
      </c>
      <c r="U679" s="2">
        <v>55</v>
      </c>
      <c r="V679" t="s">
        <v>55</v>
      </c>
    </row>
    <row r="680" spans="1:22" ht="15.75" hidden="1" thickBot="1" x14ac:dyDescent="0.3">
      <c r="A680" t="s">
        <v>7981</v>
      </c>
      <c r="B680" s="12" t="s">
        <v>10311</v>
      </c>
      <c r="C680" t="s">
        <v>1</v>
      </c>
      <c r="D680" t="s">
        <v>10271</v>
      </c>
      <c r="E680" t="s">
        <v>10305</v>
      </c>
      <c r="F680" t="s">
        <v>10306</v>
      </c>
      <c r="G680">
        <v>1007</v>
      </c>
      <c r="H680">
        <v>1007</v>
      </c>
      <c r="I680">
        <v>1007</v>
      </c>
      <c r="J680">
        <v>1007</v>
      </c>
      <c r="K680">
        <v>0</v>
      </c>
      <c r="L680" s="2">
        <v>0</v>
      </c>
      <c r="M680" s="2">
        <v>0</v>
      </c>
      <c r="N680" s="2">
        <v>0</v>
      </c>
      <c r="O680" s="2">
        <v>0</v>
      </c>
      <c r="P680" s="2">
        <v>0</v>
      </c>
      <c r="Q680" s="2">
        <v>0</v>
      </c>
      <c r="R680" s="2">
        <v>65</v>
      </c>
      <c r="S680" s="2">
        <v>0</v>
      </c>
      <c r="T680" s="2">
        <v>0</v>
      </c>
      <c r="U680" s="2">
        <v>65</v>
      </c>
      <c r="V680" t="s">
        <v>55</v>
      </c>
    </row>
    <row r="681" spans="1:22" ht="15.75" hidden="1" thickBot="1" x14ac:dyDescent="0.3">
      <c r="A681" t="s">
        <v>7981</v>
      </c>
      <c r="B681" s="12" t="s">
        <v>10311</v>
      </c>
      <c r="C681" t="s">
        <v>1</v>
      </c>
      <c r="D681" t="s">
        <v>10271</v>
      </c>
      <c r="E681" t="s">
        <v>10305</v>
      </c>
      <c r="F681" t="s">
        <v>10306</v>
      </c>
      <c r="G681">
        <v>1006</v>
      </c>
      <c r="H681">
        <v>1006</v>
      </c>
      <c r="I681">
        <v>1006</v>
      </c>
      <c r="J681">
        <v>1006</v>
      </c>
      <c r="K681">
        <v>0</v>
      </c>
      <c r="L681" s="2">
        <v>0</v>
      </c>
      <c r="M681" s="2">
        <v>0</v>
      </c>
      <c r="N681" s="2">
        <v>0</v>
      </c>
      <c r="O681" s="2">
        <v>0</v>
      </c>
      <c r="P681" s="2">
        <v>0</v>
      </c>
      <c r="Q681" s="2">
        <v>0</v>
      </c>
      <c r="R681" s="2">
        <v>55</v>
      </c>
      <c r="S681" s="2">
        <v>0</v>
      </c>
      <c r="T681" s="2">
        <v>0</v>
      </c>
      <c r="U681" s="2">
        <v>55</v>
      </c>
      <c r="V681" t="s">
        <v>55</v>
      </c>
    </row>
    <row r="682" spans="1:22" ht="15.75" hidden="1" thickBot="1" x14ac:dyDescent="0.3">
      <c r="A682" t="s">
        <v>7981</v>
      </c>
      <c r="B682" s="12" t="s">
        <v>10311</v>
      </c>
      <c r="C682" t="s">
        <v>1</v>
      </c>
      <c r="D682" t="s">
        <v>10271</v>
      </c>
      <c r="E682" t="s">
        <v>10305</v>
      </c>
      <c r="F682" t="s">
        <v>10306</v>
      </c>
      <c r="G682">
        <v>1005</v>
      </c>
      <c r="H682">
        <v>1005</v>
      </c>
      <c r="I682">
        <v>1005</v>
      </c>
      <c r="J682">
        <v>1005</v>
      </c>
      <c r="K682">
        <v>0</v>
      </c>
      <c r="L682" s="2">
        <v>0</v>
      </c>
      <c r="M682" s="2">
        <v>0</v>
      </c>
      <c r="N682" s="2">
        <v>0</v>
      </c>
      <c r="O682" s="2">
        <v>0</v>
      </c>
      <c r="P682" s="2">
        <v>0</v>
      </c>
      <c r="Q682" s="2">
        <v>0</v>
      </c>
      <c r="R682" s="2">
        <v>32</v>
      </c>
      <c r="S682" s="2">
        <v>0</v>
      </c>
      <c r="T682" s="2">
        <v>0</v>
      </c>
      <c r="U682" s="2">
        <v>32</v>
      </c>
      <c r="V682" t="s">
        <v>55</v>
      </c>
    </row>
    <row r="683" spans="1:22" ht="15.75" hidden="1" thickBot="1" x14ac:dyDescent="0.3">
      <c r="A683" t="s">
        <v>7981</v>
      </c>
      <c r="B683" s="12" t="s">
        <v>10311</v>
      </c>
      <c r="C683" t="s">
        <v>1</v>
      </c>
      <c r="D683" t="s">
        <v>10271</v>
      </c>
      <c r="E683" t="s">
        <v>10305</v>
      </c>
      <c r="F683" t="s">
        <v>10306</v>
      </c>
      <c r="G683">
        <v>1004</v>
      </c>
      <c r="H683">
        <v>1004</v>
      </c>
      <c r="I683">
        <v>1004</v>
      </c>
      <c r="J683">
        <v>1004</v>
      </c>
      <c r="K683">
        <v>0</v>
      </c>
      <c r="L683" s="2">
        <v>0</v>
      </c>
      <c r="M683" s="2">
        <v>0</v>
      </c>
      <c r="N683" s="2">
        <v>0</v>
      </c>
      <c r="O683" s="2">
        <v>0</v>
      </c>
      <c r="P683" s="2">
        <v>0</v>
      </c>
      <c r="Q683" s="2">
        <v>0</v>
      </c>
      <c r="R683" s="2">
        <v>25</v>
      </c>
      <c r="S683" s="2">
        <v>0</v>
      </c>
      <c r="T683" s="2">
        <v>0</v>
      </c>
      <c r="U683" s="2">
        <v>25</v>
      </c>
      <c r="V683" t="s">
        <v>55</v>
      </c>
    </row>
    <row r="684" spans="1:22" ht="15.75" hidden="1" thickBot="1" x14ac:dyDescent="0.3">
      <c r="A684" t="s">
        <v>7981</v>
      </c>
      <c r="B684" s="12" t="s">
        <v>10311</v>
      </c>
      <c r="C684" t="s">
        <v>1</v>
      </c>
      <c r="D684" t="s">
        <v>10271</v>
      </c>
      <c r="E684" t="s">
        <v>10305</v>
      </c>
      <c r="F684" t="s">
        <v>10306</v>
      </c>
      <c r="G684">
        <v>1002</v>
      </c>
      <c r="H684">
        <v>1002</v>
      </c>
      <c r="I684">
        <v>1002</v>
      </c>
      <c r="J684">
        <v>1002</v>
      </c>
      <c r="K684">
        <v>0</v>
      </c>
      <c r="L684" s="2">
        <v>0</v>
      </c>
      <c r="M684" s="2">
        <v>0</v>
      </c>
      <c r="N684" s="2">
        <v>0</v>
      </c>
      <c r="O684" s="2">
        <v>0</v>
      </c>
      <c r="P684" s="2">
        <v>0</v>
      </c>
      <c r="Q684" s="2">
        <v>0</v>
      </c>
      <c r="R684" s="2">
        <v>0</v>
      </c>
      <c r="S684" s="2">
        <v>0</v>
      </c>
      <c r="T684" s="2">
        <v>0</v>
      </c>
      <c r="U684" s="2">
        <v>0</v>
      </c>
      <c r="V684" t="s">
        <v>55</v>
      </c>
    </row>
    <row r="685" spans="1:22" ht="15.75" hidden="1" thickBot="1" x14ac:dyDescent="0.3">
      <c r="A685" t="s">
        <v>7981</v>
      </c>
      <c r="B685" s="12" t="s">
        <v>10311</v>
      </c>
      <c r="C685" t="s">
        <v>1</v>
      </c>
      <c r="D685" t="s">
        <v>10271</v>
      </c>
      <c r="E685" t="s">
        <v>10305</v>
      </c>
      <c r="F685" t="s">
        <v>10306</v>
      </c>
      <c r="G685">
        <v>1000</v>
      </c>
      <c r="H685">
        <v>1000</v>
      </c>
      <c r="I685">
        <v>1000</v>
      </c>
      <c r="J685">
        <v>1000</v>
      </c>
      <c r="K685">
        <v>0</v>
      </c>
      <c r="L685" s="2">
        <v>0</v>
      </c>
      <c r="M685" s="2">
        <v>0</v>
      </c>
      <c r="N685" s="2">
        <v>0</v>
      </c>
      <c r="O685" s="2">
        <v>0</v>
      </c>
      <c r="P685" s="2">
        <v>0</v>
      </c>
      <c r="Q685" s="2">
        <v>0</v>
      </c>
      <c r="R685" s="2">
        <v>25</v>
      </c>
      <c r="S685" s="2">
        <v>0</v>
      </c>
      <c r="T685" s="2">
        <v>0</v>
      </c>
      <c r="U685" s="2">
        <v>25</v>
      </c>
      <c r="V685" t="s">
        <v>55</v>
      </c>
    </row>
    <row r="686" spans="1:22" ht="15.75" hidden="1" thickBot="1" x14ac:dyDescent="0.3">
      <c r="A686" t="s">
        <v>7981</v>
      </c>
      <c r="B686" s="12" t="s">
        <v>10311</v>
      </c>
      <c r="C686" t="s">
        <v>1</v>
      </c>
      <c r="D686" t="s">
        <v>10271</v>
      </c>
      <c r="E686" t="s">
        <v>10305</v>
      </c>
      <c r="F686" t="s">
        <v>10306</v>
      </c>
      <c r="G686">
        <v>999</v>
      </c>
      <c r="H686">
        <v>999</v>
      </c>
      <c r="I686">
        <v>999</v>
      </c>
      <c r="J686">
        <v>999</v>
      </c>
      <c r="K686">
        <v>0</v>
      </c>
      <c r="L686" s="2">
        <v>0</v>
      </c>
      <c r="M686" s="2">
        <v>0</v>
      </c>
      <c r="N686" s="2">
        <v>0</v>
      </c>
      <c r="O686" s="2">
        <v>0</v>
      </c>
      <c r="P686" s="2">
        <v>0</v>
      </c>
      <c r="Q686" s="2">
        <v>0</v>
      </c>
      <c r="R686" s="2">
        <v>25</v>
      </c>
      <c r="S686" s="2">
        <v>0</v>
      </c>
      <c r="T686" s="2">
        <v>0</v>
      </c>
      <c r="U686" s="2">
        <v>25</v>
      </c>
      <c r="V686" t="s">
        <v>55</v>
      </c>
    </row>
    <row r="687" spans="1:22" ht="15.75" hidden="1" thickBot="1" x14ac:dyDescent="0.3">
      <c r="A687" t="s">
        <v>7981</v>
      </c>
      <c r="B687" s="12" t="s">
        <v>10311</v>
      </c>
      <c r="C687" t="s">
        <v>1</v>
      </c>
      <c r="D687" t="s">
        <v>10271</v>
      </c>
      <c r="E687" t="s">
        <v>10305</v>
      </c>
      <c r="F687" t="s">
        <v>10306</v>
      </c>
      <c r="G687">
        <v>998</v>
      </c>
      <c r="H687">
        <v>998</v>
      </c>
      <c r="I687">
        <v>998</v>
      </c>
      <c r="J687">
        <v>998</v>
      </c>
      <c r="K687">
        <v>0</v>
      </c>
      <c r="L687" s="2">
        <v>0</v>
      </c>
      <c r="M687" s="2">
        <v>0</v>
      </c>
      <c r="N687" s="2">
        <v>0</v>
      </c>
      <c r="O687" s="2">
        <v>0</v>
      </c>
      <c r="P687" s="2">
        <v>0</v>
      </c>
      <c r="Q687" s="2">
        <v>0</v>
      </c>
      <c r="R687" s="2">
        <v>25</v>
      </c>
      <c r="S687" s="2">
        <v>0</v>
      </c>
      <c r="T687" s="2">
        <v>0</v>
      </c>
      <c r="U687" s="2">
        <v>25</v>
      </c>
      <c r="V687" t="s">
        <v>55</v>
      </c>
    </row>
    <row r="688" spans="1:22" ht="15.75" hidden="1" thickBot="1" x14ac:dyDescent="0.3">
      <c r="A688" t="s">
        <v>7981</v>
      </c>
      <c r="B688" s="12" t="s">
        <v>10311</v>
      </c>
      <c r="C688" t="s">
        <v>1</v>
      </c>
      <c r="D688" t="s">
        <v>10271</v>
      </c>
      <c r="E688" t="s">
        <v>10305</v>
      </c>
      <c r="F688" t="s">
        <v>10306</v>
      </c>
      <c r="G688">
        <v>997</v>
      </c>
      <c r="H688">
        <v>997</v>
      </c>
      <c r="I688">
        <v>997</v>
      </c>
      <c r="J688">
        <v>997</v>
      </c>
      <c r="K688">
        <v>0</v>
      </c>
      <c r="L688" s="2">
        <v>0</v>
      </c>
      <c r="M688" s="2">
        <v>0</v>
      </c>
      <c r="N688" s="2">
        <v>0</v>
      </c>
      <c r="O688" s="2">
        <v>0</v>
      </c>
      <c r="P688" s="2">
        <v>0</v>
      </c>
      <c r="Q688" s="2">
        <v>0</v>
      </c>
      <c r="R688" s="2">
        <v>55</v>
      </c>
      <c r="S688" s="2">
        <v>0</v>
      </c>
      <c r="T688" s="2">
        <v>0</v>
      </c>
      <c r="U688" s="2">
        <v>55</v>
      </c>
      <c r="V688" t="s">
        <v>55</v>
      </c>
    </row>
    <row r="689" spans="1:22" ht="15.75" hidden="1" thickBot="1" x14ac:dyDescent="0.3">
      <c r="A689" t="s">
        <v>7981</v>
      </c>
      <c r="B689" s="12" t="s">
        <v>10313</v>
      </c>
      <c r="C689" t="s">
        <v>1</v>
      </c>
      <c r="D689" t="s">
        <v>10271</v>
      </c>
      <c r="E689" t="s">
        <v>10305</v>
      </c>
      <c r="F689" t="s">
        <v>10306</v>
      </c>
      <c r="G689">
        <v>996</v>
      </c>
      <c r="H689">
        <v>996</v>
      </c>
      <c r="I689">
        <v>996</v>
      </c>
      <c r="J689">
        <v>996</v>
      </c>
      <c r="K689">
        <v>0</v>
      </c>
      <c r="L689" s="2">
        <v>0</v>
      </c>
      <c r="M689" s="2">
        <v>0</v>
      </c>
      <c r="N689" s="2">
        <v>0</v>
      </c>
      <c r="O689" s="2">
        <v>0</v>
      </c>
      <c r="P689" s="2">
        <v>0</v>
      </c>
      <c r="Q689" s="2">
        <v>0</v>
      </c>
      <c r="R689" s="2">
        <v>25</v>
      </c>
      <c r="S689" s="2">
        <v>0</v>
      </c>
      <c r="T689" s="2">
        <v>0</v>
      </c>
      <c r="U689" s="2">
        <v>25</v>
      </c>
      <c r="V689" t="s">
        <v>55</v>
      </c>
    </row>
    <row r="690" spans="1:22" ht="15.75" hidden="1" thickBot="1" x14ac:dyDescent="0.3">
      <c r="A690" t="s">
        <v>7981</v>
      </c>
      <c r="B690" s="12" t="s">
        <v>10313</v>
      </c>
      <c r="C690" t="s">
        <v>1</v>
      </c>
      <c r="D690" t="s">
        <v>10271</v>
      </c>
      <c r="E690" t="s">
        <v>10305</v>
      </c>
      <c r="F690" t="s">
        <v>10306</v>
      </c>
      <c r="G690">
        <v>995</v>
      </c>
      <c r="H690">
        <v>995</v>
      </c>
      <c r="I690">
        <v>995</v>
      </c>
      <c r="J690">
        <v>995</v>
      </c>
      <c r="K690">
        <v>0</v>
      </c>
      <c r="L690" s="2">
        <v>0</v>
      </c>
      <c r="M690" s="2">
        <v>0</v>
      </c>
      <c r="N690" s="2">
        <v>0</v>
      </c>
      <c r="O690" s="2">
        <v>0</v>
      </c>
      <c r="P690" s="2">
        <v>0</v>
      </c>
      <c r="Q690" s="2">
        <v>0</v>
      </c>
      <c r="R690" s="2">
        <v>25</v>
      </c>
      <c r="S690" s="2">
        <v>0</v>
      </c>
      <c r="T690" s="2">
        <v>0</v>
      </c>
      <c r="U690" s="2">
        <v>25</v>
      </c>
      <c r="V690" t="s">
        <v>55</v>
      </c>
    </row>
    <row r="691" spans="1:22" ht="15.75" hidden="1" thickBot="1" x14ac:dyDescent="0.3">
      <c r="A691" t="s">
        <v>7981</v>
      </c>
      <c r="B691" s="12" t="s">
        <v>10313</v>
      </c>
      <c r="C691" t="s">
        <v>1</v>
      </c>
      <c r="D691" t="s">
        <v>10271</v>
      </c>
      <c r="E691" t="s">
        <v>10305</v>
      </c>
      <c r="F691" t="s">
        <v>10306</v>
      </c>
      <c r="G691">
        <v>994</v>
      </c>
      <c r="H691">
        <v>994</v>
      </c>
      <c r="I691">
        <v>994</v>
      </c>
      <c r="J691">
        <v>994</v>
      </c>
      <c r="K691">
        <v>0</v>
      </c>
      <c r="L691" s="2">
        <v>0</v>
      </c>
      <c r="M691" s="2">
        <v>0</v>
      </c>
      <c r="N691" s="2">
        <v>0</v>
      </c>
      <c r="O691" s="2">
        <v>0</v>
      </c>
      <c r="P691" s="2">
        <v>0</v>
      </c>
      <c r="Q691" s="2">
        <v>0</v>
      </c>
      <c r="R691" s="2">
        <v>25</v>
      </c>
      <c r="S691" s="2">
        <v>0</v>
      </c>
      <c r="T691" s="2">
        <v>0</v>
      </c>
      <c r="U691" s="2">
        <v>25</v>
      </c>
      <c r="V691" t="s">
        <v>55</v>
      </c>
    </row>
    <row r="692" spans="1:22" ht="15.75" hidden="1" thickBot="1" x14ac:dyDescent="0.3">
      <c r="A692" t="s">
        <v>7981</v>
      </c>
      <c r="B692" s="12" t="s">
        <v>10313</v>
      </c>
      <c r="C692" t="s">
        <v>1</v>
      </c>
      <c r="D692" t="s">
        <v>10271</v>
      </c>
      <c r="E692" t="s">
        <v>10305</v>
      </c>
      <c r="F692" t="s">
        <v>10306</v>
      </c>
      <c r="G692">
        <v>993</v>
      </c>
      <c r="H692">
        <v>993</v>
      </c>
      <c r="I692">
        <v>993</v>
      </c>
      <c r="J692">
        <v>993</v>
      </c>
      <c r="K692">
        <v>0</v>
      </c>
      <c r="L692" s="2">
        <v>0</v>
      </c>
      <c r="M692" s="2">
        <v>0</v>
      </c>
      <c r="N692" s="2">
        <v>0</v>
      </c>
      <c r="O692" s="2">
        <v>0</v>
      </c>
      <c r="P692" s="2">
        <v>0</v>
      </c>
      <c r="Q692" s="2">
        <v>0</v>
      </c>
      <c r="R692" s="2">
        <v>55</v>
      </c>
      <c r="S692" s="2">
        <v>0</v>
      </c>
      <c r="T692" s="2">
        <v>0</v>
      </c>
      <c r="U692" s="2">
        <v>55</v>
      </c>
      <c r="V692" t="s">
        <v>55</v>
      </c>
    </row>
    <row r="693" spans="1:22" ht="15.75" hidden="1" thickBot="1" x14ac:dyDescent="0.3">
      <c r="A693" t="s">
        <v>7981</v>
      </c>
      <c r="B693" s="12" t="s">
        <v>10313</v>
      </c>
      <c r="C693" t="s">
        <v>1</v>
      </c>
      <c r="D693" t="s">
        <v>10271</v>
      </c>
      <c r="E693" t="s">
        <v>10305</v>
      </c>
      <c r="F693" t="s">
        <v>10306</v>
      </c>
      <c r="G693">
        <v>992</v>
      </c>
      <c r="H693">
        <v>992</v>
      </c>
      <c r="I693">
        <v>992</v>
      </c>
      <c r="J693">
        <v>992</v>
      </c>
      <c r="K693">
        <v>0</v>
      </c>
      <c r="L693" s="2">
        <v>0</v>
      </c>
      <c r="M693" s="2">
        <v>0</v>
      </c>
      <c r="N693" s="2">
        <v>0</v>
      </c>
      <c r="O693" s="2">
        <v>0</v>
      </c>
      <c r="P693" s="2">
        <v>0</v>
      </c>
      <c r="Q693" s="2">
        <v>0</v>
      </c>
      <c r="R693" s="2">
        <v>70</v>
      </c>
      <c r="S693" s="2">
        <v>0</v>
      </c>
      <c r="T693" s="2">
        <v>0</v>
      </c>
      <c r="U693" s="2">
        <v>70</v>
      </c>
      <c r="V693" t="s">
        <v>55</v>
      </c>
    </row>
    <row r="694" spans="1:22" ht="15.75" hidden="1" thickBot="1" x14ac:dyDescent="0.3">
      <c r="A694" t="s">
        <v>7981</v>
      </c>
      <c r="B694" s="12" t="s">
        <v>10313</v>
      </c>
      <c r="C694" t="s">
        <v>1</v>
      </c>
      <c r="D694" t="s">
        <v>10271</v>
      </c>
      <c r="E694" t="s">
        <v>10305</v>
      </c>
      <c r="F694" t="s">
        <v>10306</v>
      </c>
      <c r="G694">
        <v>991</v>
      </c>
      <c r="H694">
        <v>991</v>
      </c>
      <c r="I694">
        <v>991</v>
      </c>
      <c r="J694">
        <v>991</v>
      </c>
      <c r="K694">
        <v>0</v>
      </c>
      <c r="L694" s="2">
        <v>0</v>
      </c>
      <c r="M694" s="2">
        <v>0</v>
      </c>
      <c r="N694" s="2">
        <v>0</v>
      </c>
      <c r="O694" s="2">
        <v>0</v>
      </c>
      <c r="P694" s="2">
        <v>0</v>
      </c>
      <c r="Q694" s="2">
        <v>0</v>
      </c>
      <c r="R694" s="2">
        <v>32</v>
      </c>
      <c r="S694" s="2">
        <v>0</v>
      </c>
      <c r="T694" s="2">
        <v>0</v>
      </c>
      <c r="U694" s="2">
        <v>32</v>
      </c>
      <c r="V694" t="s">
        <v>55</v>
      </c>
    </row>
    <row r="695" spans="1:22" ht="15.75" hidden="1" thickBot="1" x14ac:dyDescent="0.3">
      <c r="A695" t="s">
        <v>7981</v>
      </c>
      <c r="B695" s="12" t="s">
        <v>10313</v>
      </c>
      <c r="C695" t="s">
        <v>1</v>
      </c>
      <c r="D695" t="s">
        <v>10271</v>
      </c>
      <c r="E695" t="s">
        <v>10305</v>
      </c>
      <c r="F695" t="s">
        <v>10306</v>
      </c>
      <c r="G695">
        <v>987</v>
      </c>
      <c r="H695">
        <v>987</v>
      </c>
      <c r="I695">
        <v>987</v>
      </c>
      <c r="J695">
        <v>987</v>
      </c>
      <c r="K695">
        <v>0</v>
      </c>
      <c r="L695" s="2">
        <v>0</v>
      </c>
      <c r="M695" s="2">
        <v>0</v>
      </c>
      <c r="N695" s="2">
        <v>0</v>
      </c>
      <c r="O695" s="2">
        <v>0</v>
      </c>
      <c r="P695" s="2">
        <v>0</v>
      </c>
      <c r="Q695" s="2">
        <v>0</v>
      </c>
      <c r="R695" s="2">
        <v>55</v>
      </c>
      <c r="S695" s="2">
        <v>0</v>
      </c>
      <c r="T695" s="2">
        <v>0</v>
      </c>
      <c r="U695" s="2">
        <v>55</v>
      </c>
      <c r="V695" t="s">
        <v>55</v>
      </c>
    </row>
    <row r="696" spans="1:22" ht="15.75" hidden="1" thickBot="1" x14ac:dyDescent="0.3">
      <c r="A696" t="s">
        <v>7981</v>
      </c>
      <c r="B696" s="12" t="s">
        <v>10313</v>
      </c>
      <c r="C696" t="s">
        <v>1</v>
      </c>
      <c r="D696" t="s">
        <v>10271</v>
      </c>
      <c r="E696" t="s">
        <v>10305</v>
      </c>
      <c r="F696" t="s">
        <v>10306</v>
      </c>
      <c r="G696">
        <v>985</v>
      </c>
      <c r="H696">
        <v>985</v>
      </c>
      <c r="I696">
        <v>985</v>
      </c>
      <c r="J696">
        <v>985</v>
      </c>
      <c r="K696">
        <v>0</v>
      </c>
      <c r="L696" s="2">
        <v>0</v>
      </c>
      <c r="M696" s="2">
        <v>0</v>
      </c>
      <c r="N696" s="2">
        <v>0</v>
      </c>
      <c r="O696" s="2">
        <v>0</v>
      </c>
      <c r="P696" s="2">
        <v>0</v>
      </c>
      <c r="Q696" s="2">
        <v>0</v>
      </c>
      <c r="R696" s="2">
        <v>25</v>
      </c>
      <c r="S696" s="2">
        <v>0</v>
      </c>
      <c r="T696" s="2">
        <v>0</v>
      </c>
      <c r="U696" s="2">
        <v>25</v>
      </c>
      <c r="V696" t="s">
        <v>55</v>
      </c>
    </row>
    <row r="697" spans="1:22" ht="15.75" hidden="1" thickBot="1" x14ac:dyDescent="0.3">
      <c r="A697" t="s">
        <v>7981</v>
      </c>
      <c r="B697" s="12" t="s">
        <v>10313</v>
      </c>
      <c r="C697" t="s">
        <v>1</v>
      </c>
      <c r="D697" t="s">
        <v>10271</v>
      </c>
      <c r="E697" t="s">
        <v>10305</v>
      </c>
      <c r="F697" t="s">
        <v>10306</v>
      </c>
      <c r="G697">
        <v>984</v>
      </c>
      <c r="H697">
        <v>984</v>
      </c>
      <c r="I697">
        <v>984</v>
      </c>
      <c r="J697">
        <v>984</v>
      </c>
      <c r="K697">
        <v>0</v>
      </c>
      <c r="L697" s="2">
        <v>0</v>
      </c>
      <c r="M697" s="2">
        <v>0</v>
      </c>
      <c r="N697" s="2">
        <v>0</v>
      </c>
      <c r="O697" s="2">
        <v>0</v>
      </c>
      <c r="P697" s="2">
        <v>0</v>
      </c>
      <c r="Q697" s="2">
        <v>0</v>
      </c>
      <c r="R697" s="2">
        <v>55</v>
      </c>
      <c r="S697" s="2">
        <v>0</v>
      </c>
      <c r="T697" s="2">
        <v>0</v>
      </c>
      <c r="U697" s="2">
        <v>55</v>
      </c>
      <c r="V697" t="s">
        <v>55</v>
      </c>
    </row>
    <row r="698" spans="1:22" ht="15.75" hidden="1" thickBot="1" x14ac:dyDescent="0.3">
      <c r="A698" t="s">
        <v>7981</v>
      </c>
      <c r="B698" s="12" t="s">
        <v>10313</v>
      </c>
      <c r="C698" t="s">
        <v>1</v>
      </c>
      <c r="D698" t="s">
        <v>10271</v>
      </c>
      <c r="E698" t="s">
        <v>10305</v>
      </c>
      <c r="F698" t="s">
        <v>10306</v>
      </c>
      <c r="G698">
        <v>983</v>
      </c>
      <c r="H698">
        <v>983</v>
      </c>
      <c r="I698">
        <v>983</v>
      </c>
      <c r="J698">
        <v>983</v>
      </c>
      <c r="K698">
        <v>0</v>
      </c>
      <c r="L698" s="2">
        <v>0</v>
      </c>
      <c r="M698" s="2">
        <v>0</v>
      </c>
      <c r="N698" s="2">
        <v>0</v>
      </c>
      <c r="O698" s="2">
        <v>0</v>
      </c>
      <c r="P698" s="2">
        <v>0</v>
      </c>
      <c r="Q698" s="2">
        <v>0</v>
      </c>
      <c r="R698" s="2">
        <v>25</v>
      </c>
      <c r="S698" s="2">
        <v>0</v>
      </c>
      <c r="T698" s="2">
        <v>0</v>
      </c>
      <c r="U698" s="2">
        <v>25</v>
      </c>
      <c r="V698" t="s">
        <v>55</v>
      </c>
    </row>
    <row r="699" spans="1:22" ht="15.75" hidden="1" thickBot="1" x14ac:dyDescent="0.3">
      <c r="A699" t="s">
        <v>7981</v>
      </c>
      <c r="B699" s="12" t="s">
        <v>10313</v>
      </c>
      <c r="C699" t="s">
        <v>1</v>
      </c>
      <c r="D699" t="s">
        <v>10271</v>
      </c>
      <c r="E699" t="s">
        <v>10305</v>
      </c>
      <c r="F699" t="s">
        <v>10306</v>
      </c>
      <c r="G699">
        <v>982</v>
      </c>
      <c r="H699">
        <v>982</v>
      </c>
      <c r="I699">
        <v>982</v>
      </c>
      <c r="J699">
        <v>982</v>
      </c>
      <c r="K699">
        <v>0</v>
      </c>
      <c r="L699" s="2">
        <v>0</v>
      </c>
      <c r="M699" s="2">
        <v>0</v>
      </c>
      <c r="N699" s="2">
        <v>0</v>
      </c>
      <c r="O699" s="2">
        <v>0</v>
      </c>
      <c r="P699" s="2">
        <v>0</v>
      </c>
      <c r="Q699" s="2">
        <v>0</v>
      </c>
      <c r="R699" s="2">
        <v>55</v>
      </c>
      <c r="S699" s="2">
        <v>0</v>
      </c>
      <c r="T699" s="2">
        <v>0</v>
      </c>
      <c r="U699" s="2">
        <v>55</v>
      </c>
      <c r="V699" t="s">
        <v>55</v>
      </c>
    </row>
    <row r="700" spans="1:22" ht="15.75" hidden="1" thickBot="1" x14ac:dyDescent="0.3">
      <c r="A700" t="s">
        <v>7981</v>
      </c>
      <c r="B700" s="12" t="s">
        <v>10311</v>
      </c>
      <c r="C700" t="s">
        <v>1</v>
      </c>
      <c r="D700" t="s">
        <v>10271</v>
      </c>
      <c r="E700" t="s">
        <v>10305</v>
      </c>
      <c r="F700" t="s">
        <v>10306</v>
      </c>
      <c r="G700">
        <v>1010</v>
      </c>
      <c r="H700">
        <v>1010</v>
      </c>
      <c r="I700">
        <v>1010</v>
      </c>
      <c r="J700">
        <v>1010</v>
      </c>
      <c r="K700">
        <v>0</v>
      </c>
      <c r="L700" s="2">
        <v>0</v>
      </c>
      <c r="M700" s="2">
        <v>0</v>
      </c>
      <c r="N700" s="2">
        <v>0</v>
      </c>
      <c r="O700" s="2">
        <v>0</v>
      </c>
      <c r="P700" s="2">
        <v>0</v>
      </c>
      <c r="Q700" s="2">
        <v>0</v>
      </c>
      <c r="R700" s="2">
        <v>64</v>
      </c>
      <c r="S700" s="2">
        <v>0</v>
      </c>
      <c r="T700" s="2">
        <v>0</v>
      </c>
      <c r="U700" s="2">
        <v>64</v>
      </c>
      <c r="V700" t="s">
        <v>55</v>
      </c>
    </row>
    <row r="701" spans="1:22" ht="15.75" hidden="1" thickBot="1" x14ac:dyDescent="0.3">
      <c r="A701" t="s">
        <v>7981</v>
      </c>
      <c r="B701" s="12" t="s">
        <v>10311</v>
      </c>
      <c r="C701" t="s">
        <v>1</v>
      </c>
      <c r="D701" t="s">
        <v>10271</v>
      </c>
      <c r="E701" t="s">
        <v>10305</v>
      </c>
      <c r="F701" t="s">
        <v>10306</v>
      </c>
      <c r="G701">
        <v>1009</v>
      </c>
      <c r="H701">
        <v>1009</v>
      </c>
      <c r="I701">
        <v>1009</v>
      </c>
      <c r="J701">
        <v>1009</v>
      </c>
      <c r="K701">
        <v>0</v>
      </c>
      <c r="L701" s="2">
        <v>0</v>
      </c>
      <c r="M701" s="2">
        <v>0</v>
      </c>
      <c r="N701" s="2">
        <v>0</v>
      </c>
      <c r="O701" s="2">
        <v>0</v>
      </c>
      <c r="P701" s="2">
        <v>0</v>
      </c>
      <c r="Q701" s="2">
        <v>0</v>
      </c>
      <c r="R701" s="2">
        <v>32</v>
      </c>
      <c r="S701" s="2">
        <v>0</v>
      </c>
      <c r="T701" s="2">
        <v>0</v>
      </c>
      <c r="U701" s="2">
        <v>32</v>
      </c>
      <c r="V701" t="s">
        <v>55</v>
      </c>
    </row>
    <row r="702" spans="1:22" ht="15.75" hidden="1" thickBot="1" x14ac:dyDescent="0.3">
      <c r="A702" t="s">
        <v>7981</v>
      </c>
      <c r="B702" s="12" t="s">
        <v>10311</v>
      </c>
      <c r="C702" t="s">
        <v>1</v>
      </c>
      <c r="D702" t="s">
        <v>10271</v>
      </c>
      <c r="E702" t="s">
        <v>10305</v>
      </c>
      <c r="F702" t="s">
        <v>10306</v>
      </c>
      <c r="G702">
        <v>1008</v>
      </c>
      <c r="H702">
        <v>1008</v>
      </c>
      <c r="I702">
        <v>1008</v>
      </c>
      <c r="J702">
        <v>1008</v>
      </c>
      <c r="K702">
        <v>0</v>
      </c>
      <c r="L702" s="2">
        <v>0</v>
      </c>
      <c r="M702" s="2">
        <v>0</v>
      </c>
      <c r="N702" s="2">
        <v>0</v>
      </c>
      <c r="O702" s="2">
        <v>0</v>
      </c>
      <c r="P702" s="2">
        <v>0</v>
      </c>
      <c r="Q702" s="2">
        <v>0</v>
      </c>
      <c r="R702" s="2">
        <v>25</v>
      </c>
      <c r="S702" s="2">
        <v>0</v>
      </c>
      <c r="T702" s="2">
        <v>0</v>
      </c>
      <c r="U702" s="2">
        <v>25</v>
      </c>
      <c r="V702" t="s">
        <v>55</v>
      </c>
    </row>
    <row r="703" spans="1:22" ht="15.75" hidden="1" thickBot="1" x14ac:dyDescent="0.3">
      <c r="A703" t="s">
        <v>7981</v>
      </c>
      <c r="B703" s="12" t="s">
        <v>10311</v>
      </c>
      <c r="C703" t="s">
        <v>1</v>
      </c>
      <c r="D703" t="s">
        <v>10271</v>
      </c>
      <c r="E703" t="s">
        <v>10305</v>
      </c>
      <c r="F703" t="s">
        <v>10306</v>
      </c>
      <c r="G703">
        <v>1003</v>
      </c>
      <c r="H703">
        <v>1003</v>
      </c>
      <c r="I703">
        <v>1003</v>
      </c>
      <c r="J703">
        <v>1003</v>
      </c>
      <c r="K703">
        <v>0</v>
      </c>
      <c r="L703" s="2">
        <v>0</v>
      </c>
      <c r="M703" s="2">
        <v>0</v>
      </c>
      <c r="N703" s="2">
        <v>0</v>
      </c>
      <c r="O703" s="2">
        <v>0</v>
      </c>
      <c r="P703" s="2">
        <v>0</v>
      </c>
      <c r="Q703" s="2">
        <v>0</v>
      </c>
      <c r="R703" s="2">
        <v>50</v>
      </c>
      <c r="S703" s="2">
        <v>0</v>
      </c>
      <c r="T703" s="2">
        <v>0</v>
      </c>
      <c r="U703" s="2">
        <v>50</v>
      </c>
      <c r="V703" t="s">
        <v>55</v>
      </c>
    </row>
    <row r="704" spans="1:22" ht="15.75" hidden="1" thickBot="1" x14ac:dyDescent="0.3">
      <c r="A704" t="s">
        <v>7981</v>
      </c>
      <c r="B704" s="12" t="s">
        <v>10312</v>
      </c>
      <c r="C704" t="s">
        <v>1</v>
      </c>
      <c r="D704" t="s">
        <v>10271</v>
      </c>
      <c r="E704" t="s">
        <v>10305</v>
      </c>
      <c r="F704" t="s">
        <v>10306</v>
      </c>
      <c r="G704">
        <v>1001</v>
      </c>
      <c r="H704">
        <v>1001</v>
      </c>
      <c r="I704">
        <v>1001</v>
      </c>
      <c r="J704">
        <v>1001</v>
      </c>
      <c r="K704">
        <v>0</v>
      </c>
      <c r="L704" s="2">
        <v>0</v>
      </c>
      <c r="M704" s="2">
        <v>0</v>
      </c>
      <c r="N704" s="2">
        <v>0</v>
      </c>
      <c r="O704" s="2">
        <v>0</v>
      </c>
      <c r="P704" s="2">
        <v>0</v>
      </c>
      <c r="Q704" s="2">
        <v>0</v>
      </c>
      <c r="R704" s="2">
        <v>25</v>
      </c>
      <c r="S704" s="2">
        <v>0</v>
      </c>
      <c r="T704" s="2">
        <v>0</v>
      </c>
      <c r="U704" s="2">
        <v>25</v>
      </c>
      <c r="V704" t="s">
        <v>55</v>
      </c>
    </row>
    <row r="705" spans="1:24" ht="15.75" hidden="1" thickBot="1" x14ac:dyDescent="0.3">
      <c r="A705" t="s">
        <v>7981</v>
      </c>
      <c r="B705" s="12" t="s">
        <v>10313</v>
      </c>
      <c r="C705" t="s">
        <v>1</v>
      </c>
      <c r="D705" t="s">
        <v>10271</v>
      </c>
      <c r="E705" t="s">
        <v>10305</v>
      </c>
      <c r="F705" t="s">
        <v>10306</v>
      </c>
      <c r="G705">
        <v>990</v>
      </c>
      <c r="H705">
        <v>990</v>
      </c>
      <c r="I705">
        <v>990</v>
      </c>
      <c r="J705">
        <v>990</v>
      </c>
      <c r="K705">
        <v>0</v>
      </c>
      <c r="L705" s="2">
        <v>0</v>
      </c>
      <c r="M705" s="2">
        <v>0</v>
      </c>
      <c r="N705" s="2">
        <v>0</v>
      </c>
      <c r="O705" s="2">
        <v>0</v>
      </c>
      <c r="P705" s="2">
        <v>0</v>
      </c>
      <c r="Q705" s="2">
        <v>0</v>
      </c>
      <c r="R705" s="2">
        <v>25</v>
      </c>
      <c r="S705" s="2">
        <v>0</v>
      </c>
      <c r="T705" s="2">
        <v>0</v>
      </c>
      <c r="U705" s="2">
        <v>25</v>
      </c>
      <c r="V705" t="s">
        <v>55</v>
      </c>
    </row>
    <row r="706" spans="1:24" ht="15.75" hidden="1" thickBot="1" x14ac:dyDescent="0.3">
      <c r="A706" t="s">
        <v>7981</v>
      </c>
      <c r="B706" s="12" t="s">
        <v>10313</v>
      </c>
      <c r="C706" t="s">
        <v>1</v>
      </c>
      <c r="D706" t="s">
        <v>10271</v>
      </c>
      <c r="E706" t="s">
        <v>10305</v>
      </c>
      <c r="F706" t="s">
        <v>10306</v>
      </c>
      <c r="G706">
        <v>989</v>
      </c>
      <c r="H706">
        <v>989</v>
      </c>
      <c r="I706">
        <v>989</v>
      </c>
      <c r="J706">
        <v>989</v>
      </c>
      <c r="K706">
        <v>0</v>
      </c>
      <c r="L706" s="2">
        <v>0</v>
      </c>
      <c r="M706" s="2">
        <v>0</v>
      </c>
      <c r="N706" s="2">
        <v>0</v>
      </c>
      <c r="O706" s="2">
        <v>0</v>
      </c>
      <c r="P706" s="2">
        <v>0</v>
      </c>
      <c r="Q706" s="2">
        <v>0</v>
      </c>
      <c r="R706" s="2">
        <v>0</v>
      </c>
      <c r="S706" s="2">
        <v>0</v>
      </c>
      <c r="T706" s="2">
        <v>0</v>
      </c>
      <c r="U706" s="2">
        <v>0</v>
      </c>
      <c r="V706" t="s">
        <v>55</v>
      </c>
    </row>
    <row r="707" spans="1:24" ht="15.75" hidden="1" thickBot="1" x14ac:dyDescent="0.3">
      <c r="A707" t="s">
        <v>7981</v>
      </c>
      <c r="B707" s="12" t="s">
        <v>10313</v>
      </c>
      <c r="C707" t="s">
        <v>1</v>
      </c>
      <c r="D707" t="s">
        <v>10271</v>
      </c>
      <c r="E707" t="s">
        <v>10305</v>
      </c>
      <c r="F707" t="s">
        <v>10306</v>
      </c>
      <c r="G707">
        <v>988</v>
      </c>
      <c r="H707">
        <v>988</v>
      </c>
      <c r="I707">
        <v>988</v>
      </c>
      <c r="J707">
        <v>988</v>
      </c>
      <c r="K707">
        <v>0</v>
      </c>
      <c r="L707" s="2">
        <v>0</v>
      </c>
      <c r="M707" s="2">
        <v>0</v>
      </c>
      <c r="N707" s="2">
        <v>0</v>
      </c>
      <c r="O707" s="2">
        <v>0</v>
      </c>
      <c r="P707" s="2">
        <v>0</v>
      </c>
      <c r="Q707" s="2">
        <v>0</v>
      </c>
      <c r="R707" s="2">
        <v>65</v>
      </c>
      <c r="S707" s="2">
        <v>0</v>
      </c>
      <c r="T707" s="2">
        <v>0</v>
      </c>
      <c r="U707" s="2">
        <v>65</v>
      </c>
      <c r="V707" t="s">
        <v>55</v>
      </c>
    </row>
    <row r="708" spans="1:24" ht="15.75" hidden="1" thickBot="1" x14ac:dyDescent="0.3">
      <c r="A708" t="s">
        <v>7981</v>
      </c>
      <c r="B708" s="12" t="s">
        <v>10313</v>
      </c>
      <c r="C708" t="s">
        <v>1</v>
      </c>
      <c r="D708" t="s">
        <v>10271</v>
      </c>
      <c r="E708" t="s">
        <v>10305</v>
      </c>
      <c r="F708" t="s">
        <v>10306</v>
      </c>
      <c r="G708">
        <v>986</v>
      </c>
      <c r="H708">
        <v>986</v>
      </c>
      <c r="I708">
        <v>986</v>
      </c>
      <c r="J708">
        <v>986</v>
      </c>
      <c r="K708">
        <v>0</v>
      </c>
      <c r="L708" s="2">
        <v>0</v>
      </c>
      <c r="M708" s="2">
        <v>0</v>
      </c>
      <c r="N708" s="2">
        <v>0</v>
      </c>
      <c r="O708" s="2">
        <v>0</v>
      </c>
      <c r="P708" s="2">
        <v>0</v>
      </c>
      <c r="Q708" s="2">
        <v>0</v>
      </c>
      <c r="R708" s="2">
        <v>25</v>
      </c>
      <c r="S708" s="2">
        <v>0</v>
      </c>
      <c r="T708" s="2">
        <v>0</v>
      </c>
      <c r="U708" s="2">
        <v>25</v>
      </c>
      <c r="V708" t="s">
        <v>55</v>
      </c>
    </row>
    <row r="709" spans="1:24" ht="15.75" hidden="1" thickBot="1" x14ac:dyDescent="0.3">
      <c r="A709" t="s">
        <v>7944</v>
      </c>
      <c r="B709" s="12" t="s">
        <v>10307</v>
      </c>
      <c r="C709" t="s">
        <v>1</v>
      </c>
      <c r="D709" t="s">
        <v>10271</v>
      </c>
      <c r="E709" t="s">
        <v>10305</v>
      </c>
      <c r="F709" t="s">
        <v>10306</v>
      </c>
      <c r="G709">
        <v>981</v>
      </c>
      <c r="H709">
        <v>981</v>
      </c>
      <c r="I709">
        <v>981</v>
      </c>
      <c r="J709">
        <v>981</v>
      </c>
      <c r="K709">
        <v>0</v>
      </c>
      <c r="L709" s="2">
        <v>0</v>
      </c>
      <c r="M709" s="2">
        <v>0</v>
      </c>
      <c r="N709" s="2">
        <v>0</v>
      </c>
      <c r="O709" s="2">
        <v>0</v>
      </c>
      <c r="P709" s="2">
        <v>0</v>
      </c>
      <c r="Q709" s="2">
        <v>0</v>
      </c>
      <c r="R709" s="2">
        <v>40</v>
      </c>
      <c r="S709" s="2">
        <v>0</v>
      </c>
      <c r="T709" s="2">
        <v>0</v>
      </c>
      <c r="U709" s="2">
        <v>40</v>
      </c>
      <c r="V709" t="s">
        <v>55</v>
      </c>
    </row>
    <row r="710" spans="1:24" ht="15.75" hidden="1" thickBot="1" x14ac:dyDescent="0.3">
      <c r="A710" t="s">
        <v>7944</v>
      </c>
      <c r="B710" s="12" t="s">
        <v>10307</v>
      </c>
      <c r="C710" t="s">
        <v>1</v>
      </c>
      <c r="D710" t="s">
        <v>10271</v>
      </c>
      <c r="E710" t="s">
        <v>10305</v>
      </c>
      <c r="F710" t="s">
        <v>10306</v>
      </c>
      <c r="G710">
        <v>980</v>
      </c>
      <c r="H710">
        <v>980</v>
      </c>
      <c r="I710">
        <v>980</v>
      </c>
      <c r="J710">
        <v>980</v>
      </c>
      <c r="K710">
        <v>0</v>
      </c>
      <c r="L710" s="2">
        <v>0</v>
      </c>
      <c r="M710" s="2">
        <v>0</v>
      </c>
      <c r="N710" s="2">
        <v>0</v>
      </c>
      <c r="O710" s="2">
        <v>0</v>
      </c>
      <c r="P710" s="2">
        <v>0</v>
      </c>
      <c r="Q710" s="2">
        <v>0</v>
      </c>
      <c r="R710" s="2">
        <v>50</v>
      </c>
      <c r="S710" s="2">
        <v>0</v>
      </c>
      <c r="T710" s="2">
        <v>0</v>
      </c>
      <c r="U710" s="2">
        <v>50</v>
      </c>
      <c r="V710" t="s">
        <v>55</v>
      </c>
    </row>
    <row r="711" spans="1:24" ht="15.75" hidden="1" thickBot="1" x14ac:dyDescent="0.3">
      <c r="A711" t="s">
        <v>7944</v>
      </c>
      <c r="B711" s="12" t="s">
        <v>10307</v>
      </c>
      <c r="C711" t="s">
        <v>1</v>
      </c>
      <c r="D711" t="s">
        <v>10271</v>
      </c>
      <c r="E711" t="s">
        <v>10305</v>
      </c>
      <c r="F711" t="s">
        <v>10306</v>
      </c>
      <c r="G711">
        <v>979</v>
      </c>
      <c r="H711">
        <v>979</v>
      </c>
      <c r="I711">
        <v>979</v>
      </c>
      <c r="J711">
        <v>979</v>
      </c>
      <c r="K711">
        <v>0</v>
      </c>
      <c r="L711" s="2">
        <v>0</v>
      </c>
      <c r="M711" s="2">
        <v>0</v>
      </c>
      <c r="N711" s="2">
        <v>0</v>
      </c>
      <c r="O711" s="2">
        <v>0</v>
      </c>
      <c r="P711" s="2">
        <v>0</v>
      </c>
      <c r="Q711" s="2">
        <v>0</v>
      </c>
      <c r="R711" s="2">
        <v>32</v>
      </c>
      <c r="S711" s="2">
        <v>0</v>
      </c>
      <c r="T711" s="2">
        <v>0</v>
      </c>
      <c r="U711" s="2">
        <v>32</v>
      </c>
      <c r="V711" t="s">
        <v>55</v>
      </c>
    </row>
    <row r="712" spans="1:24" ht="15.75" hidden="1" thickBot="1" x14ac:dyDescent="0.3">
      <c r="A712" t="s">
        <v>7944</v>
      </c>
      <c r="B712" s="12" t="s">
        <v>10307</v>
      </c>
      <c r="C712" t="s">
        <v>1</v>
      </c>
      <c r="D712" t="s">
        <v>10271</v>
      </c>
      <c r="E712" t="s">
        <v>10305</v>
      </c>
      <c r="F712" t="s">
        <v>10306</v>
      </c>
      <c r="G712">
        <v>978</v>
      </c>
      <c r="H712">
        <v>978</v>
      </c>
      <c r="I712">
        <v>978</v>
      </c>
      <c r="J712">
        <v>978</v>
      </c>
      <c r="K712">
        <v>0</v>
      </c>
      <c r="L712" s="2">
        <v>0</v>
      </c>
      <c r="M712" s="2">
        <v>0</v>
      </c>
      <c r="N712" s="2">
        <v>0</v>
      </c>
      <c r="O712" s="2">
        <v>0</v>
      </c>
      <c r="P712" s="2">
        <v>0</v>
      </c>
      <c r="Q712" s="2">
        <v>0</v>
      </c>
      <c r="R712" s="2">
        <v>25</v>
      </c>
      <c r="S712" s="2">
        <v>0</v>
      </c>
      <c r="T712" s="2">
        <v>0</v>
      </c>
      <c r="U712" s="2">
        <v>25</v>
      </c>
      <c r="V712" t="s">
        <v>55</v>
      </c>
    </row>
    <row r="713" spans="1:24" ht="15.75" hidden="1" thickBot="1" x14ac:dyDescent="0.3">
      <c r="A713" t="s">
        <v>7944</v>
      </c>
      <c r="B713" s="12" t="s">
        <v>10307</v>
      </c>
      <c r="C713" t="s">
        <v>1</v>
      </c>
      <c r="D713" t="s">
        <v>10271</v>
      </c>
      <c r="E713" t="s">
        <v>10305</v>
      </c>
      <c r="F713" t="s">
        <v>10306</v>
      </c>
      <c r="G713">
        <v>977</v>
      </c>
      <c r="H713">
        <v>977</v>
      </c>
      <c r="I713">
        <v>977</v>
      </c>
      <c r="J713">
        <v>977</v>
      </c>
      <c r="K713">
        <v>0</v>
      </c>
      <c r="L713" s="2">
        <v>0</v>
      </c>
      <c r="M713" s="2">
        <v>0</v>
      </c>
      <c r="N713" s="2">
        <v>0</v>
      </c>
      <c r="O713" s="2">
        <v>0</v>
      </c>
      <c r="P713" s="2">
        <v>0</v>
      </c>
      <c r="Q713" s="2">
        <v>0</v>
      </c>
      <c r="R713" s="2">
        <v>85</v>
      </c>
      <c r="S713" s="2">
        <v>0</v>
      </c>
      <c r="T713" s="2">
        <v>0</v>
      </c>
      <c r="U713" s="2">
        <v>85</v>
      </c>
      <c r="V713" t="s">
        <v>55</v>
      </c>
    </row>
    <row r="714" spans="1:24" ht="15.75" hidden="1" thickBot="1" x14ac:dyDescent="0.3">
      <c r="A714" t="s">
        <v>7944</v>
      </c>
      <c r="B714" s="12" t="s">
        <v>10307</v>
      </c>
      <c r="C714" t="s">
        <v>1</v>
      </c>
      <c r="D714" t="s">
        <v>10271</v>
      </c>
      <c r="E714" t="s">
        <v>10305</v>
      </c>
      <c r="F714" t="s">
        <v>10306</v>
      </c>
      <c r="G714">
        <v>976</v>
      </c>
      <c r="H714">
        <v>976</v>
      </c>
      <c r="I714">
        <v>976</v>
      </c>
      <c r="J714">
        <v>976</v>
      </c>
      <c r="K714">
        <v>0</v>
      </c>
      <c r="L714" s="2">
        <v>0</v>
      </c>
      <c r="M714" s="2">
        <v>0</v>
      </c>
      <c r="N714" s="2">
        <v>0</v>
      </c>
      <c r="O714" s="2">
        <v>0</v>
      </c>
      <c r="P714" s="2">
        <v>0</v>
      </c>
      <c r="Q714" s="2">
        <v>0</v>
      </c>
      <c r="R714" s="2">
        <v>94</v>
      </c>
      <c r="S714" s="2">
        <v>0</v>
      </c>
      <c r="T714" s="2">
        <v>0</v>
      </c>
      <c r="U714" s="2">
        <v>94</v>
      </c>
      <c r="V714" t="s">
        <v>55</v>
      </c>
      <c r="X714">
        <f t="array" ref="X714">INDEX(Tabla3[CORRELTIVO],MATCH(FALSE,ISBLANK(Tabla3[CORRELTIVO]),0))</f>
        <v>1904</v>
      </c>
    </row>
    <row r="715" spans="1:24" ht="15.75" hidden="1" thickBot="1" x14ac:dyDescent="0.3">
      <c r="A715" t="s">
        <v>7944</v>
      </c>
      <c r="B715" s="12" t="s">
        <v>10307</v>
      </c>
      <c r="C715" t="s">
        <v>1</v>
      </c>
      <c r="D715" t="s">
        <v>10271</v>
      </c>
      <c r="E715" t="s">
        <v>10305</v>
      </c>
      <c r="F715" t="s">
        <v>10306</v>
      </c>
      <c r="G715">
        <v>975</v>
      </c>
      <c r="H715">
        <v>975</v>
      </c>
      <c r="I715">
        <v>975</v>
      </c>
      <c r="J715">
        <v>975</v>
      </c>
      <c r="K715">
        <v>0</v>
      </c>
      <c r="L715" s="2">
        <v>0</v>
      </c>
      <c r="M715" s="2">
        <v>0</v>
      </c>
      <c r="N715" s="2">
        <v>0</v>
      </c>
      <c r="O715" s="2">
        <v>0</v>
      </c>
      <c r="P715" s="2">
        <v>0</v>
      </c>
      <c r="Q715" s="2">
        <v>0</v>
      </c>
      <c r="R715" s="2">
        <v>138</v>
      </c>
      <c r="S715" s="2">
        <v>0</v>
      </c>
      <c r="T715" s="2">
        <v>0</v>
      </c>
      <c r="U715" s="2">
        <v>138</v>
      </c>
      <c r="V715" t="s">
        <v>55</v>
      </c>
    </row>
    <row r="716" spans="1:24" ht="15.75" hidden="1" thickBot="1" x14ac:dyDescent="0.3">
      <c r="A716" t="s">
        <v>7944</v>
      </c>
      <c r="B716" s="12" t="s">
        <v>10307</v>
      </c>
      <c r="C716" t="s">
        <v>1</v>
      </c>
      <c r="D716" t="s">
        <v>10271</v>
      </c>
      <c r="E716" t="s">
        <v>10305</v>
      </c>
      <c r="F716" t="s">
        <v>10306</v>
      </c>
      <c r="G716">
        <v>974</v>
      </c>
      <c r="H716">
        <v>974</v>
      </c>
      <c r="I716">
        <v>974</v>
      </c>
      <c r="J716">
        <v>974</v>
      </c>
      <c r="K716">
        <v>0</v>
      </c>
      <c r="L716" s="2">
        <v>0</v>
      </c>
      <c r="M716" s="2">
        <v>0</v>
      </c>
      <c r="N716" s="2">
        <v>0</v>
      </c>
      <c r="O716" s="2">
        <v>0</v>
      </c>
      <c r="P716" s="2">
        <v>0</v>
      </c>
      <c r="Q716" s="2">
        <v>0</v>
      </c>
      <c r="R716" s="2">
        <v>56</v>
      </c>
      <c r="S716" s="2">
        <v>0</v>
      </c>
      <c r="T716" s="2">
        <v>0</v>
      </c>
      <c r="U716" s="2">
        <v>56</v>
      </c>
      <c r="V716" t="s">
        <v>55</v>
      </c>
    </row>
    <row r="717" spans="1:24" ht="15.75" hidden="1" thickBot="1" x14ac:dyDescent="0.3">
      <c r="A717" t="s">
        <v>7944</v>
      </c>
      <c r="B717" s="12" t="s">
        <v>10307</v>
      </c>
      <c r="C717" t="s">
        <v>1</v>
      </c>
      <c r="D717" t="s">
        <v>10271</v>
      </c>
      <c r="E717" t="s">
        <v>10305</v>
      </c>
      <c r="F717" t="s">
        <v>10306</v>
      </c>
      <c r="G717">
        <v>973</v>
      </c>
      <c r="H717">
        <v>973</v>
      </c>
      <c r="I717">
        <v>973</v>
      </c>
      <c r="J717">
        <v>973</v>
      </c>
      <c r="K717">
        <v>0</v>
      </c>
      <c r="L717" s="2">
        <v>0</v>
      </c>
      <c r="M717" s="2">
        <v>0</v>
      </c>
      <c r="N717" s="2">
        <v>0</v>
      </c>
      <c r="O717" s="2">
        <v>0</v>
      </c>
      <c r="P717" s="2">
        <v>0</v>
      </c>
      <c r="Q717" s="2">
        <v>0</v>
      </c>
      <c r="R717" s="2">
        <v>0</v>
      </c>
      <c r="S717" s="2">
        <v>0</v>
      </c>
      <c r="T717" s="2">
        <v>0</v>
      </c>
      <c r="U717" s="2">
        <v>0</v>
      </c>
      <c r="V717" t="s">
        <v>55</v>
      </c>
    </row>
    <row r="718" spans="1:24" ht="15.75" hidden="1" thickBot="1" x14ac:dyDescent="0.3">
      <c r="A718" t="s">
        <v>7944</v>
      </c>
      <c r="B718" s="12" t="s">
        <v>10307</v>
      </c>
      <c r="C718" t="s">
        <v>1</v>
      </c>
      <c r="D718" t="s">
        <v>10271</v>
      </c>
      <c r="E718" t="s">
        <v>10305</v>
      </c>
      <c r="F718" t="s">
        <v>10306</v>
      </c>
      <c r="G718">
        <v>972</v>
      </c>
      <c r="H718">
        <v>972</v>
      </c>
      <c r="I718">
        <v>972</v>
      </c>
      <c r="J718">
        <v>972</v>
      </c>
      <c r="K718">
        <v>0</v>
      </c>
      <c r="L718" s="2">
        <v>0</v>
      </c>
      <c r="M718" s="2">
        <v>0</v>
      </c>
      <c r="N718" s="2">
        <v>0</v>
      </c>
      <c r="O718" s="2">
        <v>0</v>
      </c>
      <c r="P718" s="2">
        <v>0</v>
      </c>
      <c r="Q718" s="2">
        <v>0</v>
      </c>
      <c r="R718" s="2">
        <v>55</v>
      </c>
      <c r="S718" s="2">
        <v>0</v>
      </c>
      <c r="T718" s="2">
        <v>0</v>
      </c>
      <c r="U718" s="2">
        <v>55</v>
      </c>
      <c r="V718" t="s">
        <v>55</v>
      </c>
    </row>
    <row r="719" spans="1:24" ht="15.75" hidden="1" thickBot="1" x14ac:dyDescent="0.3">
      <c r="A719" t="s">
        <v>7944</v>
      </c>
      <c r="B719" s="12" t="s">
        <v>10307</v>
      </c>
      <c r="C719" t="s">
        <v>1</v>
      </c>
      <c r="D719" t="s">
        <v>10271</v>
      </c>
      <c r="E719" t="s">
        <v>10305</v>
      </c>
      <c r="F719" t="s">
        <v>10306</v>
      </c>
      <c r="G719">
        <v>971</v>
      </c>
      <c r="H719">
        <v>971</v>
      </c>
      <c r="I719">
        <v>971</v>
      </c>
      <c r="J719">
        <v>971</v>
      </c>
      <c r="K719">
        <v>0</v>
      </c>
      <c r="L719" s="2">
        <v>0</v>
      </c>
      <c r="M719" s="2">
        <v>0</v>
      </c>
      <c r="N719" s="2">
        <v>0</v>
      </c>
      <c r="O719" s="2">
        <v>0</v>
      </c>
      <c r="P719" s="2">
        <v>0</v>
      </c>
      <c r="Q719" s="2">
        <v>0</v>
      </c>
      <c r="R719" s="2">
        <v>50</v>
      </c>
      <c r="S719" s="2">
        <v>0</v>
      </c>
      <c r="T719" s="2">
        <v>0</v>
      </c>
      <c r="U719" s="2">
        <v>50</v>
      </c>
      <c r="V719" t="s">
        <v>55</v>
      </c>
    </row>
    <row r="720" spans="1:24" ht="15.75" hidden="1" thickBot="1" x14ac:dyDescent="0.3">
      <c r="A720" t="s">
        <v>7944</v>
      </c>
      <c r="B720" s="12" t="s">
        <v>10307</v>
      </c>
      <c r="C720" t="s">
        <v>1</v>
      </c>
      <c r="D720" t="s">
        <v>10271</v>
      </c>
      <c r="E720" t="s">
        <v>10305</v>
      </c>
      <c r="F720" t="s">
        <v>10306</v>
      </c>
      <c r="G720">
        <v>970</v>
      </c>
      <c r="H720">
        <v>970</v>
      </c>
      <c r="I720">
        <v>970</v>
      </c>
      <c r="J720">
        <v>970</v>
      </c>
      <c r="K720">
        <v>0</v>
      </c>
      <c r="L720" s="2">
        <v>0</v>
      </c>
      <c r="M720" s="2">
        <v>0</v>
      </c>
      <c r="N720" s="2">
        <v>0</v>
      </c>
      <c r="O720" s="2">
        <v>0</v>
      </c>
      <c r="P720" s="2">
        <v>0</v>
      </c>
      <c r="Q720" s="2">
        <v>0</v>
      </c>
      <c r="R720" s="2">
        <v>55</v>
      </c>
      <c r="S720" s="2">
        <v>0</v>
      </c>
      <c r="T720" s="2">
        <v>0</v>
      </c>
      <c r="U720" s="2">
        <v>55</v>
      </c>
      <c r="V720" t="s">
        <v>55</v>
      </c>
    </row>
    <row r="721" spans="1:22" ht="15.75" hidden="1" thickBot="1" x14ac:dyDescent="0.3">
      <c r="A721" t="s">
        <v>7944</v>
      </c>
      <c r="B721" s="12" t="s">
        <v>10307</v>
      </c>
      <c r="C721" t="s">
        <v>1</v>
      </c>
      <c r="D721" t="s">
        <v>10271</v>
      </c>
      <c r="E721" t="s">
        <v>10305</v>
      </c>
      <c r="F721" t="s">
        <v>10306</v>
      </c>
      <c r="G721">
        <v>969</v>
      </c>
      <c r="H721">
        <v>969</v>
      </c>
      <c r="I721">
        <v>969</v>
      </c>
      <c r="J721">
        <v>969</v>
      </c>
      <c r="K721">
        <v>0</v>
      </c>
      <c r="L721" s="2">
        <v>0</v>
      </c>
      <c r="M721" s="2">
        <v>0</v>
      </c>
      <c r="N721" s="2">
        <v>0</v>
      </c>
      <c r="O721" s="2">
        <v>0</v>
      </c>
      <c r="P721" s="2">
        <v>0</v>
      </c>
      <c r="Q721" s="2">
        <v>0</v>
      </c>
      <c r="R721" s="2">
        <v>50</v>
      </c>
      <c r="S721" s="2">
        <v>0</v>
      </c>
      <c r="T721" s="2">
        <v>0</v>
      </c>
      <c r="U721" s="2">
        <v>50</v>
      </c>
      <c r="V721" t="s">
        <v>55</v>
      </c>
    </row>
    <row r="722" spans="1:22" ht="15.75" hidden="1" thickBot="1" x14ac:dyDescent="0.3">
      <c r="A722" t="s">
        <v>7944</v>
      </c>
      <c r="B722" s="12" t="s">
        <v>10307</v>
      </c>
      <c r="C722" t="s">
        <v>1</v>
      </c>
      <c r="D722" t="s">
        <v>10271</v>
      </c>
      <c r="E722" t="s">
        <v>10305</v>
      </c>
      <c r="F722" t="s">
        <v>10306</v>
      </c>
      <c r="G722">
        <v>968</v>
      </c>
      <c r="H722">
        <v>968</v>
      </c>
      <c r="I722">
        <v>968</v>
      </c>
      <c r="J722">
        <v>968</v>
      </c>
      <c r="K722">
        <v>0</v>
      </c>
      <c r="L722" s="2">
        <v>0</v>
      </c>
      <c r="M722" s="2">
        <v>0</v>
      </c>
      <c r="N722" s="2">
        <v>0</v>
      </c>
      <c r="O722" s="2">
        <v>0</v>
      </c>
      <c r="P722" s="2">
        <v>0</v>
      </c>
      <c r="Q722" s="2">
        <v>0</v>
      </c>
      <c r="R722" s="2">
        <v>110</v>
      </c>
      <c r="S722" s="2">
        <v>0</v>
      </c>
      <c r="T722" s="2">
        <v>0</v>
      </c>
      <c r="U722" s="2">
        <v>110</v>
      </c>
      <c r="V722" t="s">
        <v>55</v>
      </c>
    </row>
    <row r="723" spans="1:22" ht="15.75" hidden="1" thickBot="1" x14ac:dyDescent="0.3">
      <c r="A723" t="s">
        <v>7944</v>
      </c>
      <c r="B723" s="12" t="s">
        <v>10307</v>
      </c>
      <c r="C723" t="s">
        <v>1</v>
      </c>
      <c r="D723" t="s">
        <v>10271</v>
      </c>
      <c r="E723" t="s">
        <v>10305</v>
      </c>
      <c r="F723" t="s">
        <v>10306</v>
      </c>
      <c r="G723">
        <v>967</v>
      </c>
      <c r="H723">
        <v>967</v>
      </c>
      <c r="I723">
        <v>967</v>
      </c>
      <c r="J723">
        <v>967</v>
      </c>
      <c r="K723">
        <v>0</v>
      </c>
      <c r="L723" s="2">
        <v>0</v>
      </c>
      <c r="M723" s="2">
        <v>0</v>
      </c>
      <c r="N723" s="2">
        <v>0</v>
      </c>
      <c r="O723" s="2">
        <v>0</v>
      </c>
      <c r="P723" s="2">
        <v>0</v>
      </c>
      <c r="Q723" s="2">
        <v>0</v>
      </c>
      <c r="R723" s="2">
        <v>110</v>
      </c>
      <c r="S723" s="2">
        <v>0</v>
      </c>
      <c r="T723" s="2">
        <v>0</v>
      </c>
      <c r="U723" s="2">
        <v>110</v>
      </c>
      <c r="V723" t="s">
        <v>55</v>
      </c>
    </row>
    <row r="724" spans="1:22" ht="15.75" hidden="1" thickBot="1" x14ac:dyDescent="0.3">
      <c r="A724" t="s">
        <v>7944</v>
      </c>
      <c r="B724" s="12" t="s">
        <v>10307</v>
      </c>
      <c r="C724" t="s">
        <v>1</v>
      </c>
      <c r="D724" t="s">
        <v>10271</v>
      </c>
      <c r="E724" t="s">
        <v>10305</v>
      </c>
      <c r="F724" t="s">
        <v>10306</v>
      </c>
      <c r="G724">
        <v>966</v>
      </c>
      <c r="H724">
        <v>966</v>
      </c>
      <c r="I724">
        <v>966</v>
      </c>
      <c r="J724">
        <v>966</v>
      </c>
      <c r="K724">
        <v>0</v>
      </c>
      <c r="L724" s="2">
        <v>0</v>
      </c>
      <c r="M724" s="2">
        <v>0</v>
      </c>
      <c r="N724" s="2">
        <v>0</v>
      </c>
      <c r="O724" s="2">
        <v>0</v>
      </c>
      <c r="P724" s="2">
        <v>0</v>
      </c>
      <c r="Q724" s="2">
        <v>0</v>
      </c>
      <c r="R724" s="2">
        <v>50</v>
      </c>
      <c r="S724" s="2">
        <v>0</v>
      </c>
      <c r="T724" s="2">
        <v>0</v>
      </c>
      <c r="U724" s="2">
        <v>50</v>
      </c>
      <c r="V724" t="s">
        <v>55</v>
      </c>
    </row>
    <row r="725" spans="1:22" ht="15.75" hidden="1" thickBot="1" x14ac:dyDescent="0.3">
      <c r="A725" t="s">
        <v>7944</v>
      </c>
      <c r="B725" s="12" t="s">
        <v>10307</v>
      </c>
      <c r="C725" t="s">
        <v>1</v>
      </c>
      <c r="D725" t="s">
        <v>10271</v>
      </c>
      <c r="E725" t="s">
        <v>10305</v>
      </c>
      <c r="F725" t="s">
        <v>10306</v>
      </c>
      <c r="G725">
        <v>965</v>
      </c>
      <c r="H725">
        <v>965</v>
      </c>
      <c r="I725">
        <v>965</v>
      </c>
      <c r="J725">
        <v>965</v>
      </c>
      <c r="K725">
        <v>0</v>
      </c>
      <c r="L725" s="2">
        <v>0</v>
      </c>
      <c r="M725" s="2">
        <v>0</v>
      </c>
      <c r="N725" s="2">
        <v>0</v>
      </c>
      <c r="O725" s="2">
        <v>0</v>
      </c>
      <c r="P725" s="2">
        <v>0</v>
      </c>
      <c r="Q725" s="2">
        <v>0</v>
      </c>
      <c r="R725" s="2">
        <v>32</v>
      </c>
      <c r="S725" s="2">
        <v>0</v>
      </c>
      <c r="T725" s="2">
        <v>0</v>
      </c>
      <c r="U725" s="2">
        <v>32</v>
      </c>
      <c r="V725" t="s">
        <v>55</v>
      </c>
    </row>
    <row r="726" spans="1:22" ht="15.75" hidden="1" thickBot="1" x14ac:dyDescent="0.3">
      <c r="A726" t="s">
        <v>7944</v>
      </c>
      <c r="B726" s="12" t="s">
        <v>10307</v>
      </c>
      <c r="C726" t="s">
        <v>1</v>
      </c>
      <c r="D726" t="s">
        <v>10271</v>
      </c>
      <c r="E726" t="s">
        <v>10305</v>
      </c>
      <c r="F726" t="s">
        <v>10306</v>
      </c>
      <c r="G726">
        <v>964</v>
      </c>
      <c r="H726">
        <v>964</v>
      </c>
      <c r="I726">
        <v>964</v>
      </c>
      <c r="J726">
        <v>964</v>
      </c>
      <c r="K726">
        <v>0</v>
      </c>
      <c r="L726" s="2">
        <v>0</v>
      </c>
      <c r="M726" s="2">
        <v>0</v>
      </c>
      <c r="N726" s="2">
        <v>0</v>
      </c>
      <c r="O726" s="2">
        <v>0</v>
      </c>
      <c r="P726" s="2">
        <v>0</v>
      </c>
      <c r="Q726" s="2">
        <v>0</v>
      </c>
      <c r="R726" s="2">
        <v>85</v>
      </c>
      <c r="S726" s="2">
        <v>0</v>
      </c>
      <c r="T726" s="2">
        <v>0</v>
      </c>
      <c r="U726" s="2">
        <v>85</v>
      </c>
      <c r="V726" t="s">
        <v>55</v>
      </c>
    </row>
    <row r="727" spans="1:22" ht="15.75" hidden="1" thickBot="1" x14ac:dyDescent="0.3">
      <c r="A727" t="s">
        <v>7944</v>
      </c>
      <c r="B727" s="12" t="s">
        <v>10307</v>
      </c>
      <c r="C727" t="s">
        <v>1</v>
      </c>
      <c r="D727" t="s">
        <v>10271</v>
      </c>
      <c r="E727" t="s">
        <v>10305</v>
      </c>
      <c r="F727" t="s">
        <v>10306</v>
      </c>
      <c r="G727">
        <v>963</v>
      </c>
      <c r="H727">
        <v>963</v>
      </c>
      <c r="I727">
        <v>963</v>
      </c>
      <c r="J727">
        <v>963</v>
      </c>
      <c r="K727">
        <v>0</v>
      </c>
      <c r="L727" s="2">
        <v>0</v>
      </c>
      <c r="M727" s="2">
        <v>0</v>
      </c>
      <c r="N727" s="2">
        <v>0</v>
      </c>
      <c r="O727" s="2">
        <v>0</v>
      </c>
      <c r="P727" s="2">
        <v>0</v>
      </c>
      <c r="Q727" s="2">
        <v>0</v>
      </c>
      <c r="R727" s="2">
        <v>55</v>
      </c>
      <c r="S727" s="2">
        <v>0</v>
      </c>
      <c r="T727" s="2">
        <v>0</v>
      </c>
      <c r="U727" s="2">
        <v>55</v>
      </c>
      <c r="V727" t="s">
        <v>55</v>
      </c>
    </row>
    <row r="728" spans="1:22" ht="15.75" hidden="1" thickBot="1" x14ac:dyDescent="0.3">
      <c r="A728" t="s">
        <v>7944</v>
      </c>
      <c r="B728" s="12" t="s">
        <v>10308</v>
      </c>
      <c r="C728" t="s">
        <v>1</v>
      </c>
      <c r="D728" t="s">
        <v>10271</v>
      </c>
      <c r="E728" t="s">
        <v>10305</v>
      </c>
      <c r="F728" t="s">
        <v>10306</v>
      </c>
      <c r="G728">
        <v>962</v>
      </c>
      <c r="H728">
        <v>962</v>
      </c>
      <c r="I728">
        <v>962</v>
      </c>
      <c r="J728">
        <v>962</v>
      </c>
      <c r="K728">
        <v>0</v>
      </c>
      <c r="L728" s="2">
        <v>0</v>
      </c>
      <c r="M728" s="2">
        <v>0</v>
      </c>
      <c r="N728" s="2">
        <v>0</v>
      </c>
      <c r="O728" s="2">
        <v>0</v>
      </c>
      <c r="P728" s="2">
        <v>0</v>
      </c>
      <c r="Q728" s="2">
        <v>0</v>
      </c>
      <c r="R728" s="2">
        <v>70</v>
      </c>
      <c r="S728" s="2">
        <v>0</v>
      </c>
      <c r="T728" s="2">
        <v>0</v>
      </c>
      <c r="U728" s="2">
        <v>70</v>
      </c>
      <c r="V728" t="s">
        <v>55</v>
      </c>
    </row>
    <row r="729" spans="1:22" ht="15.75" hidden="1" thickBot="1" x14ac:dyDescent="0.3">
      <c r="A729" t="s">
        <v>7944</v>
      </c>
      <c r="B729" s="12" t="s">
        <v>10308</v>
      </c>
      <c r="C729" t="s">
        <v>1</v>
      </c>
      <c r="D729" t="s">
        <v>10271</v>
      </c>
      <c r="E729" t="s">
        <v>10305</v>
      </c>
      <c r="F729" t="s">
        <v>10306</v>
      </c>
      <c r="G729">
        <v>961</v>
      </c>
      <c r="H729">
        <v>961</v>
      </c>
      <c r="I729">
        <v>961</v>
      </c>
      <c r="J729">
        <v>961</v>
      </c>
      <c r="K729">
        <v>0</v>
      </c>
      <c r="L729" s="2">
        <v>0</v>
      </c>
      <c r="M729" s="2">
        <v>0</v>
      </c>
      <c r="N729" s="2">
        <v>0</v>
      </c>
      <c r="O729" s="2">
        <v>0</v>
      </c>
      <c r="P729" s="2">
        <v>0</v>
      </c>
      <c r="Q729" s="2">
        <v>0</v>
      </c>
      <c r="R729" s="2">
        <v>25</v>
      </c>
      <c r="S729" s="2">
        <v>0</v>
      </c>
      <c r="T729" s="2">
        <v>0</v>
      </c>
      <c r="U729" s="2">
        <v>25</v>
      </c>
      <c r="V729" t="s">
        <v>55</v>
      </c>
    </row>
    <row r="730" spans="1:22" ht="15.75" hidden="1" thickBot="1" x14ac:dyDescent="0.3">
      <c r="A730" t="s">
        <v>7944</v>
      </c>
      <c r="B730" s="12" t="s">
        <v>10308</v>
      </c>
      <c r="C730" t="s">
        <v>1</v>
      </c>
      <c r="D730" t="s">
        <v>10271</v>
      </c>
      <c r="E730" t="s">
        <v>10305</v>
      </c>
      <c r="F730" t="s">
        <v>10306</v>
      </c>
      <c r="G730">
        <v>960</v>
      </c>
      <c r="H730">
        <v>960</v>
      </c>
      <c r="I730">
        <v>960</v>
      </c>
      <c r="J730">
        <v>960</v>
      </c>
      <c r="K730">
        <v>0</v>
      </c>
      <c r="L730" s="2">
        <v>0</v>
      </c>
      <c r="M730" s="2">
        <v>0</v>
      </c>
      <c r="N730" s="2">
        <v>0</v>
      </c>
      <c r="O730" s="2">
        <v>0</v>
      </c>
      <c r="P730" s="2">
        <v>0</v>
      </c>
      <c r="Q730" s="2">
        <v>0</v>
      </c>
      <c r="R730" s="2">
        <v>25</v>
      </c>
      <c r="S730" s="2">
        <v>0</v>
      </c>
      <c r="T730" s="2">
        <v>0</v>
      </c>
      <c r="U730" s="2">
        <v>25</v>
      </c>
      <c r="V730" t="s">
        <v>55</v>
      </c>
    </row>
    <row r="731" spans="1:22" ht="15.75" hidden="1" thickBot="1" x14ac:dyDescent="0.3">
      <c r="A731" t="s">
        <v>7944</v>
      </c>
      <c r="B731" s="12" t="s">
        <v>10308</v>
      </c>
      <c r="C731" t="s">
        <v>1</v>
      </c>
      <c r="D731" t="s">
        <v>10271</v>
      </c>
      <c r="E731" t="s">
        <v>10305</v>
      </c>
      <c r="F731" t="s">
        <v>10306</v>
      </c>
      <c r="G731">
        <v>959</v>
      </c>
      <c r="H731">
        <v>959</v>
      </c>
      <c r="I731">
        <v>959</v>
      </c>
      <c r="J731">
        <v>959</v>
      </c>
      <c r="K731">
        <v>0</v>
      </c>
      <c r="L731" s="2">
        <v>0</v>
      </c>
      <c r="M731" s="2">
        <v>0</v>
      </c>
      <c r="N731" s="2">
        <v>0</v>
      </c>
      <c r="O731" s="2">
        <v>0</v>
      </c>
      <c r="P731" s="2">
        <v>0</v>
      </c>
      <c r="Q731" s="2">
        <v>0</v>
      </c>
      <c r="R731" s="2">
        <v>25</v>
      </c>
      <c r="S731" s="2">
        <v>0</v>
      </c>
      <c r="T731" s="2">
        <v>0</v>
      </c>
      <c r="U731" s="2">
        <v>25</v>
      </c>
      <c r="V731" t="s">
        <v>55</v>
      </c>
    </row>
    <row r="732" spans="1:22" ht="15.75" hidden="1" thickBot="1" x14ac:dyDescent="0.3">
      <c r="A732" t="s">
        <v>7944</v>
      </c>
      <c r="B732" s="12" t="s">
        <v>10308</v>
      </c>
      <c r="C732" t="s">
        <v>1</v>
      </c>
      <c r="D732" t="s">
        <v>10271</v>
      </c>
      <c r="E732" t="s">
        <v>10305</v>
      </c>
      <c r="F732" t="s">
        <v>10306</v>
      </c>
      <c r="G732">
        <v>958</v>
      </c>
      <c r="H732">
        <v>958</v>
      </c>
      <c r="I732">
        <v>958</v>
      </c>
      <c r="J732">
        <v>958</v>
      </c>
      <c r="K732">
        <v>0</v>
      </c>
      <c r="L732" s="2">
        <v>0</v>
      </c>
      <c r="M732" s="2">
        <v>0</v>
      </c>
      <c r="N732" s="2">
        <v>0</v>
      </c>
      <c r="O732" s="2">
        <v>0</v>
      </c>
      <c r="P732" s="2">
        <v>0</v>
      </c>
      <c r="Q732" s="2">
        <v>0</v>
      </c>
      <c r="R732" s="2">
        <v>25</v>
      </c>
      <c r="S732" s="2">
        <v>0</v>
      </c>
      <c r="T732" s="2">
        <v>0</v>
      </c>
      <c r="U732" s="2">
        <v>25</v>
      </c>
      <c r="V732" t="s">
        <v>55</v>
      </c>
    </row>
    <row r="733" spans="1:22" ht="15.75" hidden="1" thickBot="1" x14ac:dyDescent="0.3">
      <c r="A733" t="s">
        <v>7944</v>
      </c>
      <c r="B733" s="12" t="s">
        <v>10308</v>
      </c>
      <c r="C733" t="s">
        <v>1</v>
      </c>
      <c r="D733" t="s">
        <v>10271</v>
      </c>
      <c r="E733" t="s">
        <v>10305</v>
      </c>
      <c r="F733" t="s">
        <v>10306</v>
      </c>
      <c r="G733">
        <v>957</v>
      </c>
      <c r="H733">
        <v>957</v>
      </c>
      <c r="I733">
        <v>957</v>
      </c>
      <c r="J733">
        <v>957</v>
      </c>
      <c r="K733">
        <v>0</v>
      </c>
      <c r="L733" s="2">
        <v>0</v>
      </c>
      <c r="M733" s="2">
        <v>0</v>
      </c>
      <c r="N733" s="2">
        <v>0</v>
      </c>
      <c r="O733" s="2">
        <v>0</v>
      </c>
      <c r="P733" s="2">
        <v>0</v>
      </c>
      <c r="Q733" s="2">
        <v>0</v>
      </c>
      <c r="R733" s="2">
        <v>25</v>
      </c>
      <c r="S733" s="2">
        <v>0</v>
      </c>
      <c r="T733" s="2">
        <v>0</v>
      </c>
      <c r="U733" s="2">
        <v>25</v>
      </c>
      <c r="V733" t="s">
        <v>55</v>
      </c>
    </row>
    <row r="734" spans="1:22" ht="15.75" hidden="1" thickBot="1" x14ac:dyDescent="0.3">
      <c r="A734" t="s">
        <v>7944</v>
      </c>
      <c r="B734" s="12" t="s">
        <v>10308</v>
      </c>
      <c r="C734" t="s">
        <v>1</v>
      </c>
      <c r="D734" t="s">
        <v>10271</v>
      </c>
      <c r="E734" t="s">
        <v>10305</v>
      </c>
      <c r="F734" t="s">
        <v>10306</v>
      </c>
      <c r="G734">
        <v>956</v>
      </c>
      <c r="H734">
        <v>956</v>
      </c>
      <c r="I734">
        <v>956</v>
      </c>
      <c r="J734">
        <v>956</v>
      </c>
      <c r="K734">
        <v>0</v>
      </c>
      <c r="L734" s="2">
        <v>0</v>
      </c>
      <c r="M734" s="2">
        <v>0</v>
      </c>
      <c r="N734" s="2">
        <v>0</v>
      </c>
      <c r="O734" s="2">
        <v>0</v>
      </c>
      <c r="P734" s="2">
        <v>0</v>
      </c>
      <c r="Q734" s="2">
        <v>0</v>
      </c>
      <c r="R734" s="2">
        <v>50</v>
      </c>
      <c r="S734" s="2">
        <v>0</v>
      </c>
      <c r="T734" s="2">
        <v>0</v>
      </c>
      <c r="U734" s="2">
        <v>50</v>
      </c>
      <c r="V734" t="s">
        <v>55</v>
      </c>
    </row>
    <row r="735" spans="1:22" ht="15.75" hidden="1" thickBot="1" x14ac:dyDescent="0.3">
      <c r="A735" t="s">
        <v>7944</v>
      </c>
      <c r="B735" s="12" t="s">
        <v>10308</v>
      </c>
      <c r="C735" t="s">
        <v>1</v>
      </c>
      <c r="D735" t="s">
        <v>10271</v>
      </c>
      <c r="E735" t="s">
        <v>10305</v>
      </c>
      <c r="F735" t="s">
        <v>10306</v>
      </c>
      <c r="G735">
        <v>955</v>
      </c>
      <c r="H735">
        <v>955</v>
      </c>
      <c r="I735">
        <v>955</v>
      </c>
      <c r="J735">
        <v>955</v>
      </c>
      <c r="K735">
        <v>0</v>
      </c>
      <c r="L735" s="2">
        <v>0</v>
      </c>
      <c r="M735" s="2">
        <v>0</v>
      </c>
      <c r="N735" s="2">
        <v>0</v>
      </c>
      <c r="O735" s="2">
        <v>0</v>
      </c>
      <c r="P735" s="2">
        <v>0</v>
      </c>
      <c r="Q735" s="2">
        <v>0</v>
      </c>
      <c r="R735" s="2">
        <v>55</v>
      </c>
      <c r="S735" s="2">
        <v>0</v>
      </c>
      <c r="T735" s="2">
        <v>0</v>
      </c>
      <c r="U735" s="2">
        <v>55</v>
      </c>
      <c r="V735" t="s">
        <v>55</v>
      </c>
    </row>
    <row r="736" spans="1:22" ht="15.75" hidden="1" thickBot="1" x14ac:dyDescent="0.3">
      <c r="A736" t="s">
        <v>7944</v>
      </c>
      <c r="B736" s="12" t="s">
        <v>10308</v>
      </c>
      <c r="C736" t="s">
        <v>1</v>
      </c>
      <c r="D736" t="s">
        <v>10271</v>
      </c>
      <c r="E736" t="s">
        <v>10305</v>
      </c>
      <c r="F736" t="s">
        <v>10306</v>
      </c>
      <c r="G736">
        <v>954</v>
      </c>
      <c r="H736">
        <v>954</v>
      </c>
      <c r="I736">
        <v>954</v>
      </c>
      <c r="J736">
        <v>954</v>
      </c>
      <c r="K736">
        <v>0</v>
      </c>
      <c r="L736" s="2">
        <v>0</v>
      </c>
      <c r="M736" s="2">
        <v>0</v>
      </c>
      <c r="N736" s="2">
        <v>0</v>
      </c>
      <c r="O736" s="2">
        <v>0</v>
      </c>
      <c r="P736" s="2">
        <v>0</v>
      </c>
      <c r="Q736" s="2">
        <v>0</v>
      </c>
      <c r="R736" s="2">
        <v>55</v>
      </c>
      <c r="S736" s="2">
        <v>0</v>
      </c>
      <c r="T736" s="2">
        <v>0</v>
      </c>
      <c r="U736" s="2">
        <v>55</v>
      </c>
      <c r="V736" t="s">
        <v>55</v>
      </c>
    </row>
    <row r="737" spans="1:22" ht="15.75" hidden="1" thickBot="1" x14ac:dyDescent="0.3">
      <c r="A737" t="s">
        <v>7944</v>
      </c>
      <c r="B737" s="12" t="s">
        <v>10309</v>
      </c>
      <c r="C737" t="s">
        <v>1</v>
      </c>
      <c r="D737" t="s">
        <v>10271</v>
      </c>
      <c r="E737" t="s">
        <v>10305</v>
      </c>
      <c r="F737" t="s">
        <v>10306</v>
      </c>
      <c r="G737">
        <v>953</v>
      </c>
      <c r="H737">
        <v>953</v>
      </c>
      <c r="I737">
        <v>953</v>
      </c>
      <c r="J737">
        <v>953</v>
      </c>
      <c r="K737">
        <v>0</v>
      </c>
      <c r="L737" s="2">
        <v>0</v>
      </c>
      <c r="M737" s="2">
        <v>0</v>
      </c>
      <c r="N737" s="2">
        <v>0</v>
      </c>
      <c r="O737" s="2">
        <v>0</v>
      </c>
      <c r="P737" s="2">
        <v>0</v>
      </c>
      <c r="Q737" s="2">
        <v>0</v>
      </c>
      <c r="R737" s="2">
        <v>50</v>
      </c>
      <c r="S737" s="2">
        <v>0</v>
      </c>
      <c r="T737" s="2">
        <v>0</v>
      </c>
      <c r="U737" s="2">
        <v>50</v>
      </c>
      <c r="V737" t="s">
        <v>55</v>
      </c>
    </row>
    <row r="738" spans="1:22" ht="15.75" hidden="1" thickBot="1" x14ac:dyDescent="0.3">
      <c r="A738" t="s">
        <v>7944</v>
      </c>
      <c r="B738" s="12" t="s">
        <v>10309</v>
      </c>
      <c r="C738" t="s">
        <v>1</v>
      </c>
      <c r="D738" t="s">
        <v>10271</v>
      </c>
      <c r="E738" t="s">
        <v>10305</v>
      </c>
      <c r="F738" t="s">
        <v>10306</v>
      </c>
      <c r="G738">
        <v>952</v>
      </c>
      <c r="H738">
        <v>952</v>
      </c>
      <c r="I738">
        <v>952</v>
      </c>
      <c r="J738">
        <v>952</v>
      </c>
      <c r="K738">
        <v>0</v>
      </c>
      <c r="L738" s="2">
        <v>0</v>
      </c>
      <c r="M738" s="2">
        <v>0</v>
      </c>
      <c r="N738" s="2">
        <v>0</v>
      </c>
      <c r="O738" s="2">
        <v>0</v>
      </c>
      <c r="P738" s="2">
        <v>0</v>
      </c>
      <c r="Q738" s="2">
        <v>0</v>
      </c>
      <c r="R738" s="2">
        <v>25</v>
      </c>
      <c r="S738" s="2">
        <v>0</v>
      </c>
      <c r="T738" s="2">
        <v>0</v>
      </c>
      <c r="U738" s="2">
        <v>25</v>
      </c>
      <c r="V738" t="s">
        <v>55</v>
      </c>
    </row>
    <row r="739" spans="1:22" ht="15.75" hidden="1" thickBot="1" x14ac:dyDescent="0.3">
      <c r="A739" t="s">
        <v>7944</v>
      </c>
      <c r="B739" s="12" t="s">
        <v>10309</v>
      </c>
      <c r="C739" t="s">
        <v>1</v>
      </c>
      <c r="D739" t="s">
        <v>10271</v>
      </c>
      <c r="E739" t="s">
        <v>10305</v>
      </c>
      <c r="F739" t="s">
        <v>10306</v>
      </c>
      <c r="G739">
        <v>951</v>
      </c>
      <c r="H739">
        <v>951</v>
      </c>
      <c r="I739">
        <v>951</v>
      </c>
      <c r="J739">
        <v>951</v>
      </c>
      <c r="K739">
        <v>0</v>
      </c>
      <c r="L739" s="2">
        <v>0</v>
      </c>
      <c r="M739" s="2">
        <v>0</v>
      </c>
      <c r="N739" s="2">
        <v>0</v>
      </c>
      <c r="O739" s="2">
        <v>0</v>
      </c>
      <c r="P739" s="2">
        <v>0</v>
      </c>
      <c r="Q739" s="2">
        <v>0</v>
      </c>
      <c r="R739" s="2">
        <v>0</v>
      </c>
      <c r="S739" s="2">
        <v>0</v>
      </c>
      <c r="T739" s="2">
        <v>0</v>
      </c>
      <c r="U739" s="2">
        <v>0</v>
      </c>
      <c r="V739" t="s">
        <v>55</v>
      </c>
    </row>
    <row r="740" spans="1:22" ht="15.75" hidden="1" thickBot="1" x14ac:dyDescent="0.3">
      <c r="A740" t="s">
        <v>7944</v>
      </c>
      <c r="B740" s="12" t="s">
        <v>10309</v>
      </c>
      <c r="C740" t="s">
        <v>1</v>
      </c>
      <c r="D740" t="s">
        <v>10271</v>
      </c>
      <c r="E740" t="s">
        <v>10305</v>
      </c>
      <c r="F740" t="s">
        <v>10306</v>
      </c>
      <c r="G740">
        <v>950</v>
      </c>
      <c r="H740">
        <v>950</v>
      </c>
      <c r="I740">
        <v>950</v>
      </c>
      <c r="J740">
        <v>950</v>
      </c>
      <c r="K740">
        <v>0</v>
      </c>
      <c r="L740" s="2">
        <v>0</v>
      </c>
      <c r="M740" s="2">
        <v>0</v>
      </c>
      <c r="N740" s="2">
        <v>0</v>
      </c>
      <c r="O740" s="2">
        <v>0</v>
      </c>
      <c r="P740" s="2">
        <v>0</v>
      </c>
      <c r="Q740" s="2">
        <v>0</v>
      </c>
      <c r="R740" s="2">
        <v>25</v>
      </c>
      <c r="S740" s="2">
        <v>0</v>
      </c>
      <c r="T740" s="2">
        <v>0</v>
      </c>
      <c r="U740" s="2">
        <v>25</v>
      </c>
      <c r="V740" t="s">
        <v>55</v>
      </c>
    </row>
    <row r="741" spans="1:22" ht="15.75" hidden="1" thickBot="1" x14ac:dyDescent="0.3">
      <c r="A741" t="s">
        <v>7944</v>
      </c>
      <c r="B741" s="12" t="s">
        <v>10309</v>
      </c>
      <c r="C741" t="s">
        <v>1</v>
      </c>
      <c r="D741" t="s">
        <v>10271</v>
      </c>
      <c r="E741" t="s">
        <v>10305</v>
      </c>
      <c r="F741" t="s">
        <v>10306</v>
      </c>
      <c r="G741">
        <v>949</v>
      </c>
      <c r="H741">
        <v>949</v>
      </c>
      <c r="I741">
        <v>949</v>
      </c>
      <c r="J741">
        <v>949</v>
      </c>
      <c r="K741">
        <v>0</v>
      </c>
      <c r="L741" s="2">
        <v>0</v>
      </c>
      <c r="M741" s="2">
        <v>0</v>
      </c>
      <c r="N741" s="2">
        <v>0</v>
      </c>
      <c r="O741" s="2">
        <v>0</v>
      </c>
      <c r="P741" s="2">
        <v>0</v>
      </c>
      <c r="Q741" s="2">
        <v>0</v>
      </c>
      <c r="R741" s="2">
        <v>50</v>
      </c>
      <c r="S741" s="2">
        <v>0</v>
      </c>
      <c r="T741" s="2">
        <v>0</v>
      </c>
      <c r="U741" s="2">
        <v>50</v>
      </c>
      <c r="V741" t="s">
        <v>55</v>
      </c>
    </row>
    <row r="742" spans="1:22" ht="15.75" hidden="1" thickBot="1" x14ac:dyDescent="0.3">
      <c r="A742" t="s">
        <v>7944</v>
      </c>
      <c r="B742" s="12" t="s">
        <v>10309</v>
      </c>
      <c r="C742" t="s">
        <v>1</v>
      </c>
      <c r="D742" t="s">
        <v>10271</v>
      </c>
      <c r="E742" t="s">
        <v>10305</v>
      </c>
      <c r="F742" t="s">
        <v>10306</v>
      </c>
      <c r="G742">
        <v>948</v>
      </c>
      <c r="H742">
        <v>948</v>
      </c>
      <c r="I742">
        <v>948</v>
      </c>
      <c r="J742">
        <v>948</v>
      </c>
      <c r="K742">
        <v>0</v>
      </c>
      <c r="L742" s="2">
        <v>0</v>
      </c>
      <c r="M742" s="2">
        <v>0</v>
      </c>
      <c r="N742" s="2">
        <v>0</v>
      </c>
      <c r="O742" s="2">
        <v>0</v>
      </c>
      <c r="P742" s="2">
        <v>0</v>
      </c>
      <c r="Q742" s="2">
        <v>0</v>
      </c>
      <c r="R742" s="2">
        <v>25</v>
      </c>
      <c r="S742" s="2">
        <v>0</v>
      </c>
      <c r="T742" s="2">
        <v>0</v>
      </c>
      <c r="U742" s="2">
        <v>25</v>
      </c>
      <c r="V742" t="s">
        <v>55</v>
      </c>
    </row>
    <row r="743" spans="1:22" ht="15.75" hidden="1" thickBot="1" x14ac:dyDescent="0.3">
      <c r="A743" t="s">
        <v>7944</v>
      </c>
      <c r="B743" s="12" t="s">
        <v>10309</v>
      </c>
      <c r="C743" t="s">
        <v>1</v>
      </c>
      <c r="D743" t="s">
        <v>10271</v>
      </c>
      <c r="E743" t="s">
        <v>10305</v>
      </c>
      <c r="F743" t="s">
        <v>10306</v>
      </c>
      <c r="G743">
        <v>947</v>
      </c>
      <c r="H743">
        <v>947</v>
      </c>
      <c r="I743">
        <v>947</v>
      </c>
      <c r="J743">
        <v>947</v>
      </c>
      <c r="K743">
        <v>0</v>
      </c>
      <c r="L743" s="2">
        <v>0</v>
      </c>
      <c r="M743" s="2">
        <v>0</v>
      </c>
      <c r="N743" s="2">
        <v>0</v>
      </c>
      <c r="O743" s="2">
        <v>0</v>
      </c>
      <c r="P743" s="2">
        <v>0</v>
      </c>
      <c r="Q743" s="2">
        <v>0</v>
      </c>
      <c r="R743" s="2">
        <v>55</v>
      </c>
      <c r="S743" s="2">
        <v>0</v>
      </c>
      <c r="T743" s="2">
        <v>0</v>
      </c>
      <c r="U743" s="2">
        <v>55</v>
      </c>
      <c r="V743" t="s">
        <v>55</v>
      </c>
    </row>
    <row r="744" spans="1:22" ht="15.75" hidden="1" thickBot="1" x14ac:dyDescent="0.3">
      <c r="A744" t="s">
        <v>7944</v>
      </c>
      <c r="B744" s="12" t="s">
        <v>10309</v>
      </c>
      <c r="C744" t="s">
        <v>1</v>
      </c>
      <c r="D744" t="s">
        <v>10271</v>
      </c>
      <c r="E744" t="s">
        <v>10305</v>
      </c>
      <c r="F744" t="s">
        <v>10306</v>
      </c>
      <c r="G744">
        <v>946</v>
      </c>
      <c r="H744">
        <v>946</v>
      </c>
      <c r="I744">
        <v>946</v>
      </c>
      <c r="J744">
        <v>946</v>
      </c>
      <c r="K744">
        <v>0</v>
      </c>
      <c r="L744" s="2">
        <v>0</v>
      </c>
      <c r="M744" s="2">
        <v>0</v>
      </c>
      <c r="N744" s="2">
        <v>0</v>
      </c>
      <c r="O744" s="2">
        <v>0</v>
      </c>
      <c r="P744" s="2">
        <v>0</v>
      </c>
      <c r="Q744" s="2">
        <v>0</v>
      </c>
      <c r="R744" s="2">
        <v>30</v>
      </c>
      <c r="S744" s="2">
        <v>0</v>
      </c>
      <c r="T744" s="2">
        <v>0</v>
      </c>
      <c r="U744" s="2">
        <v>30</v>
      </c>
      <c r="V744" t="s">
        <v>55</v>
      </c>
    </row>
    <row r="745" spans="1:22" ht="15.75" hidden="1" thickBot="1" x14ac:dyDescent="0.3">
      <c r="A745" t="s">
        <v>7944</v>
      </c>
      <c r="B745" s="12" t="s">
        <v>10309</v>
      </c>
      <c r="C745" t="s">
        <v>1</v>
      </c>
      <c r="D745" t="s">
        <v>10271</v>
      </c>
      <c r="E745" t="s">
        <v>10305</v>
      </c>
      <c r="F745" t="s">
        <v>10306</v>
      </c>
      <c r="G745">
        <v>945</v>
      </c>
      <c r="H745">
        <v>945</v>
      </c>
      <c r="I745">
        <v>945</v>
      </c>
      <c r="J745">
        <v>945</v>
      </c>
      <c r="K745">
        <v>0</v>
      </c>
      <c r="L745" s="2">
        <v>0</v>
      </c>
      <c r="M745" s="2">
        <v>0</v>
      </c>
      <c r="N745" s="2">
        <v>0</v>
      </c>
      <c r="O745" s="2">
        <v>0</v>
      </c>
      <c r="P745" s="2">
        <v>0</v>
      </c>
      <c r="Q745" s="2">
        <v>0</v>
      </c>
      <c r="R745" s="2">
        <v>25</v>
      </c>
      <c r="S745" s="2">
        <v>0</v>
      </c>
      <c r="T745" s="2">
        <v>0</v>
      </c>
      <c r="U745" s="2">
        <v>25</v>
      </c>
      <c r="V745" t="s">
        <v>55</v>
      </c>
    </row>
    <row r="746" spans="1:22" ht="15.75" hidden="1" thickBot="1" x14ac:dyDescent="0.3">
      <c r="A746" t="s">
        <v>7944</v>
      </c>
      <c r="B746" s="12" t="s">
        <v>10309</v>
      </c>
      <c r="C746" t="s">
        <v>1</v>
      </c>
      <c r="D746" t="s">
        <v>10271</v>
      </c>
      <c r="E746" t="s">
        <v>10305</v>
      </c>
      <c r="F746" t="s">
        <v>10306</v>
      </c>
      <c r="G746">
        <v>944</v>
      </c>
      <c r="H746">
        <v>944</v>
      </c>
      <c r="I746">
        <v>944</v>
      </c>
      <c r="J746">
        <v>944</v>
      </c>
      <c r="K746">
        <v>0</v>
      </c>
      <c r="L746" s="2">
        <v>0</v>
      </c>
      <c r="M746" s="2">
        <v>0</v>
      </c>
      <c r="N746" s="2">
        <v>0</v>
      </c>
      <c r="O746" s="2">
        <v>0</v>
      </c>
      <c r="P746" s="2">
        <v>0</v>
      </c>
      <c r="Q746" s="2">
        <v>0</v>
      </c>
      <c r="R746" s="2">
        <v>0</v>
      </c>
      <c r="S746" s="2">
        <v>0</v>
      </c>
      <c r="T746" s="2">
        <v>0</v>
      </c>
      <c r="U746" s="2">
        <v>0</v>
      </c>
      <c r="V746" t="s">
        <v>55</v>
      </c>
    </row>
    <row r="747" spans="1:22" ht="15.75" hidden="1" thickBot="1" x14ac:dyDescent="0.3">
      <c r="A747" t="s">
        <v>7944</v>
      </c>
      <c r="B747" s="12" t="s">
        <v>10309</v>
      </c>
      <c r="C747" t="s">
        <v>1</v>
      </c>
      <c r="D747" t="s">
        <v>10271</v>
      </c>
      <c r="E747" t="s">
        <v>10305</v>
      </c>
      <c r="F747" t="s">
        <v>10306</v>
      </c>
      <c r="G747">
        <v>943</v>
      </c>
      <c r="H747">
        <v>943</v>
      </c>
      <c r="I747">
        <v>943</v>
      </c>
      <c r="J747">
        <v>943</v>
      </c>
      <c r="K747">
        <v>0</v>
      </c>
      <c r="L747" s="2">
        <v>0</v>
      </c>
      <c r="M747" s="2">
        <v>0</v>
      </c>
      <c r="N747" s="2">
        <v>0</v>
      </c>
      <c r="O747" s="2">
        <v>0</v>
      </c>
      <c r="P747" s="2">
        <v>0</v>
      </c>
      <c r="Q747" s="2">
        <v>0</v>
      </c>
      <c r="R747" s="2">
        <v>0</v>
      </c>
      <c r="S747" s="2">
        <v>0</v>
      </c>
      <c r="T747" s="2">
        <v>0</v>
      </c>
      <c r="U747" s="2">
        <v>0</v>
      </c>
      <c r="V747" t="s">
        <v>55</v>
      </c>
    </row>
    <row r="748" spans="1:22" ht="15.75" hidden="1" thickBot="1" x14ac:dyDescent="0.3">
      <c r="A748" t="s">
        <v>7944</v>
      </c>
      <c r="B748" s="12" t="s">
        <v>10309</v>
      </c>
      <c r="C748" t="s">
        <v>1</v>
      </c>
      <c r="D748" t="s">
        <v>10271</v>
      </c>
      <c r="E748" t="s">
        <v>10305</v>
      </c>
      <c r="F748" t="s">
        <v>10306</v>
      </c>
      <c r="G748">
        <v>942</v>
      </c>
      <c r="H748">
        <v>942</v>
      </c>
      <c r="I748">
        <v>942</v>
      </c>
      <c r="J748">
        <v>942</v>
      </c>
      <c r="K748">
        <v>0</v>
      </c>
      <c r="L748" s="2">
        <v>0</v>
      </c>
      <c r="M748" s="2">
        <v>0</v>
      </c>
      <c r="N748" s="2">
        <v>0</v>
      </c>
      <c r="O748" s="2">
        <v>0</v>
      </c>
      <c r="P748" s="2">
        <v>0</v>
      </c>
      <c r="Q748" s="2">
        <v>0</v>
      </c>
      <c r="R748" s="2">
        <v>5</v>
      </c>
      <c r="S748" s="2">
        <v>0</v>
      </c>
      <c r="T748" s="2">
        <v>0</v>
      </c>
      <c r="U748" s="2">
        <v>5</v>
      </c>
      <c r="V748" t="s">
        <v>55</v>
      </c>
    </row>
    <row r="749" spans="1:22" ht="15.75" hidden="1" thickBot="1" x14ac:dyDescent="0.3">
      <c r="A749" t="s">
        <v>7944</v>
      </c>
      <c r="B749" s="12" t="s">
        <v>10309</v>
      </c>
      <c r="C749" t="s">
        <v>1</v>
      </c>
      <c r="D749" t="s">
        <v>10271</v>
      </c>
      <c r="E749" t="s">
        <v>10305</v>
      </c>
      <c r="F749" t="s">
        <v>10306</v>
      </c>
      <c r="G749">
        <v>941</v>
      </c>
      <c r="H749">
        <v>941</v>
      </c>
      <c r="I749">
        <v>941</v>
      </c>
      <c r="J749">
        <v>941</v>
      </c>
      <c r="K749">
        <v>0</v>
      </c>
      <c r="L749" s="2">
        <v>0</v>
      </c>
      <c r="M749" s="2">
        <v>0</v>
      </c>
      <c r="N749" s="2">
        <v>0</v>
      </c>
      <c r="O749" s="2">
        <v>0</v>
      </c>
      <c r="P749" s="2">
        <v>0</v>
      </c>
      <c r="Q749" s="2">
        <v>0</v>
      </c>
      <c r="R749" s="2">
        <v>0</v>
      </c>
      <c r="S749" s="2">
        <v>0</v>
      </c>
      <c r="T749" s="2">
        <v>0</v>
      </c>
      <c r="U749" s="2">
        <v>0</v>
      </c>
      <c r="V749" t="s">
        <v>55</v>
      </c>
    </row>
    <row r="750" spans="1:22" ht="15.75" hidden="1" thickBot="1" x14ac:dyDescent="0.3">
      <c r="A750" t="s">
        <v>7944</v>
      </c>
      <c r="B750" s="12" t="s">
        <v>10309</v>
      </c>
      <c r="C750" t="s">
        <v>1</v>
      </c>
      <c r="D750" t="s">
        <v>10271</v>
      </c>
      <c r="E750" t="s">
        <v>10305</v>
      </c>
      <c r="F750" t="s">
        <v>10306</v>
      </c>
      <c r="G750">
        <v>940</v>
      </c>
      <c r="H750">
        <v>940</v>
      </c>
      <c r="I750">
        <v>940</v>
      </c>
      <c r="J750">
        <v>940</v>
      </c>
      <c r="K750">
        <v>0</v>
      </c>
      <c r="L750" s="2">
        <v>0</v>
      </c>
      <c r="M750" s="2">
        <v>0</v>
      </c>
      <c r="N750" s="2">
        <v>0</v>
      </c>
      <c r="O750" s="2">
        <v>0</v>
      </c>
      <c r="P750" s="2">
        <v>0</v>
      </c>
      <c r="Q750" s="2">
        <v>0</v>
      </c>
      <c r="R750" s="2">
        <v>0</v>
      </c>
      <c r="S750" s="2">
        <v>0</v>
      </c>
      <c r="T750" s="2">
        <v>0</v>
      </c>
      <c r="U750" s="2">
        <v>0</v>
      </c>
      <c r="V750" t="s">
        <v>55</v>
      </c>
    </row>
    <row r="751" spans="1:22" ht="15.75" hidden="1" thickBot="1" x14ac:dyDescent="0.3">
      <c r="A751" t="s">
        <v>7944</v>
      </c>
      <c r="B751" s="12" t="s">
        <v>10310</v>
      </c>
      <c r="C751" t="s">
        <v>1</v>
      </c>
      <c r="D751" t="s">
        <v>10271</v>
      </c>
      <c r="E751" t="s">
        <v>10305</v>
      </c>
      <c r="F751" t="s">
        <v>10306</v>
      </c>
      <c r="G751">
        <v>939</v>
      </c>
      <c r="H751">
        <v>939</v>
      </c>
      <c r="I751">
        <v>939</v>
      </c>
      <c r="J751">
        <v>939</v>
      </c>
      <c r="K751">
        <v>0</v>
      </c>
      <c r="L751" s="2">
        <v>0</v>
      </c>
      <c r="M751" s="2">
        <v>0</v>
      </c>
      <c r="N751" s="2">
        <v>0</v>
      </c>
      <c r="O751" s="2">
        <v>0</v>
      </c>
      <c r="P751" s="2">
        <v>0</v>
      </c>
      <c r="Q751" s="2">
        <v>0</v>
      </c>
      <c r="R751" s="2">
        <v>65</v>
      </c>
      <c r="S751" s="2">
        <v>0</v>
      </c>
      <c r="T751" s="2">
        <v>0</v>
      </c>
      <c r="U751" s="2">
        <v>65</v>
      </c>
      <c r="V751" t="s">
        <v>55</v>
      </c>
    </row>
    <row r="752" spans="1:22" ht="15.75" hidden="1" thickBot="1" x14ac:dyDescent="0.3">
      <c r="A752" t="s">
        <v>7944</v>
      </c>
      <c r="B752" s="12" t="s">
        <v>10310</v>
      </c>
      <c r="C752" t="s">
        <v>1</v>
      </c>
      <c r="D752" t="s">
        <v>10271</v>
      </c>
      <c r="E752" t="s">
        <v>10305</v>
      </c>
      <c r="F752" t="s">
        <v>10306</v>
      </c>
      <c r="G752">
        <v>938</v>
      </c>
      <c r="H752">
        <v>938</v>
      </c>
      <c r="I752">
        <v>938</v>
      </c>
      <c r="J752">
        <v>938</v>
      </c>
      <c r="K752">
        <v>0</v>
      </c>
      <c r="L752" s="2">
        <v>0</v>
      </c>
      <c r="M752" s="2">
        <v>0</v>
      </c>
      <c r="N752" s="2">
        <v>0</v>
      </c>
      <c r="O752" s="2">
        <v>0</v>
      </c>
      <c r="P752" s="2">
        <v>0</v>
      </c>
      <c r="Q752" s="2">
        <v>0</v>
      </c>
      <c r="R752" s="2">
        <v>55</v>
      </c>
      <c r="S752" s="2">
        <v>0</v>
      </c>
      <c r="T752" s="2">
        <v>0</v>
      </c>
      <c r="U752" s="2">
        <v>55</v>
      </c>
      <c r="V752" t="s">
        <v>55</v>
      </c>
    </row>
    <row r="753" spans="1:22" ht="15.75" hidden="1" thickBot="1" x14ac:dyDescent="0.3">
      <c r="A753" t="s">
        <v>7944</v>
      </c>
      <c r="B753" s="12" t="s">
        <v>10310</v>
      </c>
      <c r="C753" t="s">
        <v>1</v>
      </c>
      <c r="D753" t="s">
        <v>10271</v>
      </c>
      <c r="E753" t="s">
        <v>10305</v>
      </c>
      <c r="F753" t="s">
        <v>10306</v>
      </c>
      <c r="G753">
        <v>937</v>
      </c>
      <c r="H753">
        <v>937</v>
      </c>
      <c r="I753">
        <v>937</v>
      </c>
      <c r="J753">
        <v>937</v>
      </c>
      <c r="K753">
        <v>0</v>
      </c>
      <c r="L753" s="2">
        <v>0</v>
      </c>
      <c r="M753" s="2">
        <v>0</v>
      </c>
      <c r="N753" s="2">
        <v>0</v>
      </c>
      <c r="O753" s="2">
        <v>0</v>
      </c>
      <c r="P753" s="2">
        <v>0</v>
      </c>
      <c r="Q753" s="2">
        <v>0</v>
      </c>
      <c r="R753" s="2">
        <v>55</v>
      </c>
      <c r="S753" s="2">
        <v>0</v>
      </c>
      <c r="T753" s="2">
        <v>0</v>
      </c>
      <c r="U753" s="2">
        <v>55</v>
      </c>
      <c r="V753" t="s">
        <v>55</v>
      </c>
    </row>
    <row r="754" spans="1:22" ht="15.75" hidden="1" thickBot="1" x14ac:dyDescent="0.3">
      <c r="A754" t="s">
        <v>7944</v>
      </c>
      <c r="B754" s="12" t="s">
        <v>10310</v>
      </c>
      <c r="C754" t="s">
        <v>1</v>
      </c>
      <c r="D754" t="s">
        <v>10271</v>
      </c>
      <c r="E754" t="s">
        <v>10305</v>
      </c>
      <c r="F754" t="s">
        <v>10306</v>
      </c>
      <c r="G754">
        <v>936</v>
      </c>
      <c r="H754">
        <v>936</v>
      </c>
      <c r="I754">
        <v>936</v>
      </c>
      <c r="J754">
        <v>936</v>
      </c>
      <c r="K754">
        <v>0</v>
      </c>
      <c r="L754" s="2">
        <v>0</v>
      </c>
      <c r="M754" s="2">
        <v>0</v>
      </c>
      <c r="N754" s="2">
        <v>0</v>
      </c>
      <c r="O754" s="2">
        <v>0</v>
      </c>
      <c r="P754" s="2">
        <v>0</v>
      </c>
      <c r="Q754" s="2">
        <v>0</v>
      </c>
      <c r="R754" s="2">
        <v>50</v>
      </c>
      <c r="S754" s="2">
        <v>0</v>
      </c>
      <c r="T754" s="2">
        <v>0</v>
      </c>
      <c r="U754" s="2">
        <v>50</v>
      </c>
      <c r="V754" t="s">
        <v>55</v>
      </c>
    </row>
    <row r="755" spans="1:22" ht="15.75" hidden="1" thickBot="1" x14ac:dyDescent="0.3">
      <c r="A755" t="s">
        <v>7944</v>
      </c>
      <c r="B755" s="12" t="s">
        <v>10310</v>
      </c>
      <c r="C755" t="s">
        <v>1</v>
      </c>
      <c r="D755" t="s">
        <v>10271</v>
      </c>
      <c r="E755" t="s">
        <v>10305</v>
      </c>
      <c r="F755" t="s">
        <v>10306</v>
      </c>
      <c r="G755">
        <v>935</v>
      </c>
      <c r="H755">
        <v>935</v>
      </c>
      <c r="I755">
        <v>935</v>
      </c>
      <c r="J755">
        <v>935</v>
      </c>
      <c r="K755">
        <v>0</v>
      </c>
      <c r="L755" s="2">
        <v>0</v>
      </c>
      <c r="M755" s="2">
        <v>0</v>
      </c>
      <c r="N755" s="2">
        <v>0</v>
      </c>
      <c r="O755" s="2">
        <v>0</v>
      </c>
      <c r="P755" s="2">
        <v>0</v>
      </c>
      <c r="Q755" s="2">
        <v>0</v>
      </c>
      <c r="R755" s="2">
        <v>70</v>
      </c>
      <c r="S755" s="2">
        <v>0</v>
      </c>
      <c r="T755" s="2">
        <v>0</v>
      </c>
      <c r="U755" s="2">
        <v>70</v>
      </c>
      <c r="V755" t="s">
        <v>55</v>
      </c>
    </row>
    <row r="756" spans="1:22" ht="15.75" hidden="1" thickBot="1" x14ac:dyDescent="0.3">
      <c r="A756" t="s">
        <v>7944</v>
      </c>
      <c r="B756" s="12" t="s">
        <v>10310</v>
      </c>
      <c r="C756" t="s">
        <v>1</v>
      </c>
      <c r="D756" t="s">
        <v>10271</v>
      </c>
      <c r="E756" t="s">
        <v>10305</v>
      </c>
      <c r="F756" t="s">
        <v>10306</v>
      </c>
      <c r="G756">
        <v>934</v>
      </c>
      <c r="H756">
        <v>934</v>
      </c>
      <c r="I756">
        <v>934</v>
      </c>
      <c r="J756">
        <v>934</v>
      </c>
      <c r="K756">
        <v>0</v>
      </c>
      <c r="L756" s="2">
        <v>0</v>
      </c>
      <c r="M756" s="2">
        <v>0</v>
      </c>
      <c r="N756" s="2">
        <v>0</v>
      </c>
      <c r="O756" s="2">
        <v>0</v>
      </c>
      <c r="P756" s="2">
        <v>0</v>
      </c>
      <c r="Q756" s="2">
        <v>0</v>
      </c>
      <c r="R756" s="2">
        <v>70</v>
      </c>
      <c r="S756" s="2">
        <v>0</v>
      </c>
      <c r="T756" s="2">
        <v>0</v>
      </c>
      <c r="U756" s="2">
        <v>70</v>
      </c>
      <c r="V756" t="s">
        <v>55</v>
      </c>
    </row>
    <row r="757" spans="1:22" ht="15.75" hidden="1" thickBot="1" x14ac:dyDescent="0.3">
      <c r="A757" t="s">
        <v>7944</v>
      </c>
      <c r="B757" s="12" t="s">
        <v>10310</v>
      </c>
      <c r="C757" t="s">
        <v>1</v>
      </c>
      <c r="D757" t="s">
        <v>10271</v>
      </c>
      <c r="E757" t="s">
        <v>10305</v>
      </c>
      <c r="F757" t="s">
        <v>10306</v>
      </c>
      <c r="G757">
        <v>932</v>
      </c>
      <c r="H757">
        <v>932</v>
      </c>
      <c r="I757">
        <v>932</v>
      </c>
      <c r="J757">
        <v>932</v>
      </c>
      <c r="K757">
        <v>0</v>
      </c>
      <c r="L757" s="2">
        <v>0</v>
      </c>
      <c r="M757" s="2">
        <v>0</v>
      </c>
      <c r="N757" s="2">
        <v>0</v>
      </c>
      <c r="O757" s="2">
        <v>0</v>
      </c>
      <c r="P757" s="2">
        <v>0</v>
      </c>
      <c r="Q757" s="2">
        <v>0</v>
      </c>
      <c r="R757" s="2">
        <v>55</v>
      </c>
      <c r="S757" s="2">
        <v>0</v>
      </c>
      <c r="T757" s="2">
        <v>0</v>
      </c>
      <c r="U757" s="2">
        <v>55</v>
      </c>
      <c r="V757" t="s">
        <v>55</v>
      </c>
    </row>
    <row r="758" spans="1:22" ht="15.75" hidden="1" thickBot="1" x14ac:dyDescent="0.3">
      <c r="A758" t="s">
        <v>7944</v>
      </c>
      <c r="B758" s="12" t="s">
        <v>10310</v>
      </c>
      <c r="C758" t="s">
        <v>1</v>
      </c>
      <c r="D758" t="s">
        <v>10271</v>
      </c>
      <c r="E758" t="s">
        <v>10305</v>
      </c>
      <c r="F758" t="s">
        <v>10306</v>
      </c>
      <c r="G758">
        <v>931</v>
      </c>
      <c r="H758">
        <v>931</v>
      </c>
      <c r="I758">
        <v>931</v>
      </c>
      <c r="J758">
        <v>931</v>
      </c>
      <c r="K758">
        <v>0</v>
      </c>
      <c r="L758" s="2">
        <v>0</v>
      </c>
      <c r="M758" s="2">
        <v>0</v>
      </c>
      <c r="N758" s="2">
        <v>0</v>
      </c>
      <c r="O758" s="2">
        <v>0</v>
      </c>
      <c r="P758" s="2">
        <v>0</v>
      </c>
      <c r="Q758" s="2">
        <v>0</v>
      </c>
      <c r="R758" s="2">
        <v>55</v>
      </c>
      <c r="S758" s="2">
        <v>0</v>
      </c>
      <c r="T758" s="2">
        <v>0</v>
      </c>
      <c r="U758" s="2">
        <v>55</v>
      </c>
      <c r="V758" t="s">
        <v>55</v>
      </c>
    </row>
    <row r="759" spans="1:22" ht="15.75" hidden="1" thickBot="1" x14ac:dyDescent="0.3">
      <c r="A759" t="s">
        <v>7944</v>
      </c>
      <c r="B759" s="12" t="s">
        <v>10310</v>
      </c>
      <c r="C759" t="s">
        <v>1</v>
      </c>
      <c r="D759" t="s">
        <v>10271</v>
      </c>
      <c r="E759" t="s">
        <v>10305</v>
      </c>
      <c r="F759" t="s">
        <v>10306</v>
      </c>
      <c r="G759">
        <v>930</v>
      </c>
      <c r="H759">
        <v>930</v>
      </c>
      <c r="I759">
        <v>930</v>
      </c>
      <c r="J759">
        <v>930</v>
      </c>
      <c r="K759">
        <v>0</v>
      </c>
      <c r="L759" s="2">
        <v>0</v>
      </c>
      <c r="M759" s="2">
        <v>0</v>
      </c>
      <c r="N759" s="2">
        <v>0</v>
      </c>
      <c r="O759" s="2">
        <v>0</v>
      </c>
      <c r="P759" s="2">
        <v>0</v>
      </c>
      <c r="Q759" s="2">
        <v>0</v>
      </c>
      <c r="R759" s="2">
        <v>25</v>
      </c>
      <c r="S759" s="2">
        <v>0</v>
      </c>
      <c r="T759" s="2">
        <v>0</v>
      </c>
      <c r="U759" s="2">
        <v>25</v>
      </c>
      <c r="V759" t="s">
        <v>55</v>
      </c>
    </row>
    <row r="760" spans="1:22" ht="15.75" hidden="1" thickBot="1" x14ac:dyDescent="0.3">
      <c r="A760" t="s">
        <v>7944</v>
      </c>
      <c r="B760" s="12" t="s">
        <v>10310</v>
      </c>
      <c r="C760" t="s">
        <v>1</v>
      </c>
      <c r="D760" t="s">
        <v>10271</v>
      </c>
      <c r="E760" t="s">
        <v>10305</v>
      </c>
      <c r="F760" t="s">
        <v>10306</v>
      </c>
      <c r="G760">
        <v>929</v>
      </c>
      <c r="H760">
        <v>929</v>
      </c>
      <c r="I760">
        <v>929</v>
      </c>
      <c r="J760">
        <v>929</v>
      </c>
      <c r="K760">
        <v>0</v>
      </c>
      <c r="L760" s="2">
        <v>0</v>
      </c>
      <c r="M760" s="2">
        <v>0</v>
      </c>
      <c r="N760" s="2">
        <v>0</v>
      </c>
      <c r="O760" s="2">
        <v>0</v>
      </c>
      <c r="P760" s="2">
        <v>0</v>
      </c>
      <c r="Q760" s="2">
        <v>0</v>
      </c>
      <c r="R760" s="2">
        <v>25</v>
      </c>
      <c r="S760" s="2">
        <v>0</v>
      </c>
      <c r="T760" s="2">
        <v>0</v>
      </c>
      <c r="U760" s="2">
        <v>25</v>
      </c>
      <c r="V760" t="s">
        <v>55</v>
      </c>
    </row>
    <row r="761" spans="1:22" ht="15.75" hidden="1" thickBot="1" x14ac:dyDescent="0.3">
      <c r="A761" t="s">
        <v>7944</v>
      </c>
      <c r="B761" s="12" t="s">
        <v>10310</v>
      </c>
      <c r="C761" t="s">
        <v>1</v>
      </c>
      <c r="D761" t="s">
        <v>10271</v>
      </c>
      <c r="E761" t="s">
        <v>10305</v>
      </c>
      <c r="F761" t="s">
        <v>10306</v>
      </c>
      <c r="G761">
        <v>928</v>
      </c>
      <c r="H761">
        <v>928</v>
      </c>
      <c r="I761">
        <v>928</v>
      </c>
      <c r="J761">
        <v>928</v>
      </c>
      <c r="K761">
        <v>0</v>
      </c>
      <c r="L761" s="2">
        <v>0</v>
      </c>
      <c r="M761" s="2">
        <v>0</v>
      </c>
      <c r="N761" s="2">
        <v>0</v>
      </c>
      <c r="O761" s="2">
        <v>0</v>
      </c>
      <c r="P761" s="2">
        <v>0</v>
      </c>
      <c r="Q761" s="2">
        <v>0</v>
      </c>
      <c r="R761" s="2">
        <v>0</v>
      </c>
      <c r="S761" s="2">
        <v>0</v>
      </c>
      <c r="T761" s="2">
        <v>0</v>
      </c>
      <c r="U761" s="2">
        <v>0</v>
      </c>
      <c r="V761" t="s">
        <v>55</v>
      </c>
    </row>
    <row r="762" spans="1:22" ht="15.75" hidden="1" thickBot="1" x14ac:dyDescent="0.3">
      <c r="A762" t="s">
        <v>7944</v>
      </c>
      <c r="B762" s="12" t="s">
        <v>10310</v>
      </c>
      <c r="C762" t="s">
        <v>1</v>
      </c>
      <c r="D762" t="s">
        <v>10271</v>
      </c>
      <c r="E762" t="s">
        <v>10305</v>
      </c>
      <c r="F762" t="s">
        <v>10306</v>
      </c>
      <c r="G762">
        <v>927</v>
      </c>
      <c r="H762">
        <v>927</v>
      </c>
      <c r="I762">
        <v>927</v>
      </c>
      <c r="J762">
        <v>927</v>
      </c>
      <c r="K762">
        <v>0</v>
      </c>
      <c r="L762" s="2">
        <v>0</v>
      </c>
      <c r="M762" s="2">
        <v>0</v>
      </c>
      <c r="N762" s="2">
        <v>0</v>
      </c>
      <c r="O762" s="2">
        <v>0</v>
      </c>
      <c r="P762" s="2">
        <v>0</v>
      </c>
      <c r="Q762" s="2">
        <v>0</v>
      </c>
      <c r="R762" s="2">
        <v>0</v>
      </c>
      <c r="S762" s="2">
        <v>0</v>
      </c>
      <c r="T762" s="2">
        <v>0</v>
      </c>
      <c r="U762" s="2">
        <v>0</v>
      </c>
      <c r="V762" t="s">
        <v>55</v>
      </c>
    </row>
    <row r="763" spans="1:22" ht="15.75" hidden="1" thickBot="1" x14ac:dyDescent="0.3">
      <c r="A763" t="s">
        <v>7944</v>
      </c>
      <c r="B763" s="12" t="s">
        <v>10310</v>
      </c>
      <c r="C763" t="s">
        <v>1</v>
      </c>
      <c r="D763" t="s">
        <v>10271</v>
      </c>
      <c r="E763" t="s">
        <v>10305</v>
      </c>
      <c r="F763" t="s">
        <v>10306</v>
      </c>
      <c r="G763">
        <v>926</v>
      </c>
      <c r="H763">
        <v>926</v>
      </c>
      <c r="I763">
        <v>926</v>
      </c>
      <c r="J763">
        <v>926</v>
      </c>
      <c r="K763">
        <v>0</v>
      </c>
      <c r="L763" s="2">
        <v>0</v>
      </c>
      <c r="M763" s="2">
        <v>0</v>
      </c>
      <c r="N763" s="2">
        <v>0</v>
      </c>
      <c r="O763" s="2">
        <v>0</v>
      </c>
      <c r="P763" s="2">
        <v>0</v>
      </c>
      <c r="Q763" s="2">
        <v>0</v>
      </c>
      <c r="R763" s="2">
        <v>0</v>
      </c>
      <c r="S763" s="2">
        <v>0</v>
      </c>
      <c r="T763" s="2">
        <v>0</v>
      </c>
      <c r="U763" s="2">
        <v>0</v>
      </c>
      <c r="V763" t="s">
        <v>55</v>
      </c>
    </row>
    <row r="764" spans="1:22" ht="15.75" hidden="1" thickBot="1" x14ac:dyDescent="0.3">
      <c r="A764" t="s">
        <v>7944</v>
      </c>
      <c r="B764" s="12" t="s">
        <v>10310</v>
      </c>
      <c r="C764" t="s">
        <v>1</v>
      </c>
      <c r="D764" t="s">
        <v>10271</v>
      </c>
      <c r="E764" t="s">
        <v>10305</v>
      </c>
      <c r="F764" t="s">
        <v>10306</v>
      </c>
      <c r="G764">
        <v>925</v>
      </c>
      <c r="H764">
        <v>925</v>
      </c>
      <c r="I764">
        <v>925</v>
      </c>
      <c r="J764">
        <v>925</v>
      </c>
      <c r="K764">
        <v>0</v>
      </c>
      <c r="L764" s="2">
        <v>0</v>
      </c>
      <c r="M764" s="2">
        <v>0</v>
      </c>
      <c r="N764" s="2">
        <v>0</v>
      </c>
      <c r="O764" s="2">
        <v>0</v>
      </c>
      <c r="P764" s="2">
        <v>0</v>
      </c>
      <c r="Q764" s="2">
        <v>0</v>
      </c>
      <c r="R764" s="2">
        <v>65</v>
      </c>
      <c r="S764" s="2">
        <v>0</v>
      </c>
      <c r="T764" s="2">
        <v>0</v>
      </c>
      <c r="U764" s="2">
        <v>65</v>
      </c>
      <c r="V764" t="s">
        <v>55</v>
      </c>
    </row>
    <row r="765" spans="1:22" ht="15.75" hidden="1" thickBot="1" x14ac:dyDescent="0.3">
      <c r="A765" t="s">
        <v>7944</v>
      </c>
      <c r="B765" s="12" t="s">
        <v>10310</v>
      </c>
      <c r="C765" t="s">
        <v>1</v>
      </c>
      <c r="D765" t="s">
        <v>10271</v>
      </c>
      <c r="E765" t="s">
        <v>10305</v>
      </c>
      <c r="F765" t="s">
        <v>10306</v>
      </c>
      <c r="G765">
        <v>924</v>
      </c>
      <c r="H765">
        <v>924</v>
      </c>
      <c r="I765">
        <v>924</v>
      </c>
      <c r="J765">
        <v>924</v>
      </c>
      <c r="K765">
        <v>0</v>
      </c>
      <c r="L765" s="2">
        <v>0</v>
      </c>
      <c r="M765" s="2">
        <v>0</v>
      </c>
      <c r="N765" s="2">
        <v>0</v>
      </c>
      <c r="O765" s="2">
        <v>0</v>
      </c>
      <c r="P765" s="2">
        <v>0</v>
      </c>
      <c r="Q765" s="2">
        <v>0</v>
      </c>
      <c r="R765" s="2">
        <v>0</v>
      </c>
      <c r="S765" s="2">
        <v>0</v>
      </c>
      <c r="T765" s="2">
        <v>0</v>
      </c>
      <c r="U765" s="2">
        <v>0</v>
      </c>
      <c r="V765" t="s">
        <v>55</v>
      </c>
    </row>
    <row r="766" spans="1:22" ht="15.75" hidden="1" thickBot="1" x14ac:dyDescent="0.3"/>
    <row r="767" spans="1:22" ht="15.75" hidden="1" thickBot="1" x14ac:dyDescent="0.3"/>
    <row r="768" spans="1:22" ht="15.75" hidden="1" thickBot="1" x14ac:dyDescent="0.3"/>
    <row r="769" spans="1:21" ht="15.75" hidden="1" thickBot="1" x14ac:dyDescent="0.3"/>
    <row r="770" spans="1:21" ht="15.75" hidden="1" thickBot="1" x14ac:dyDescent="0.3"/>
    <row r="771" spans="1:21" ht="15.75" hidden="1" thickBot="1" x14ac:dyDescent="0.3"/>
    <row r="772" spans="1:21" ht="15.75" hidden="1" thickBot="1" x14ac:dyDescent="0.3"/>
    <row r="773" spans="1:21" ht="15.75" hidden="1" thickBot="1" x14ac:dyDescent="0.3"/>
    <row r="774" spans="1:21" ht="15.75" hidden="1" thickBot="1" x14ac:dyDescent="0.3"/>
    <row r="775" spans="1:21" ht="15.75" hidden="1" thickBot="1" x14ac:dyDescent="0.3"/>
    <row r="776" spans="1:21" ht="15.75" hidden="1" thickBot="1" x14ac:dyDescent="0.3"/>
    <row r="777" spans="1:21" ht="15.75" hidden="1" thickBot="1" x14ac:dyDescent="0.3"/>
    <row r="778" spans="1:21" ht="15.75" hidden="1" thickBot="1" x14ac:dyDescent="0.3"/>
    <row r="779" spans="1:21" ht="15.75" hidden="1" thickBot="1" x14ac:dyDescent="0.3"/>
    <row r="780" spans="1:21" ht="15.75" hidden="1" thickBot="1" x14ac:dyDescent="0.3"/>
    <row r="781" spans="1:21" ht="15.75" thickBot="1" x14ac:dyDescent="0.3">
      <c r="A781" s="198" t="s">
        <v>76</v>
      </c>
      <c r="B781" s="199"/>
      <c r="C781" s="199"/>
      <c r="D781" s="199"/>
      <c r="E781" s="199"/>
      <c r="F781" s="199"/>
      <c r="G781" s="199"/>
      <c r="H781" s="199"/>
      <c r="I781" s="199"/>
      <c r="J781" s="199"/>
      <c r="K781" s="200"/>
      <c r="L781" s="4">
        <f>+SUBTOTAL(9,Tabla3[V EXENTA])</f>
        <v>0</v>
      </c>
      <c r="M781" s="4">
        <f>+SUBTOTAL(9,Tabla3[VENTAS NO])</f>
        <v>0</v>
      </c>
      <c r="N781" s="4">
        <f>+SUBTOTAL(9,Tabla3[V NO SUJETAS])</f>
        <v>0</v>
      </c>
      <c r="O781" s="4">
        <f>+SUBTOTAL(9,Tabla3[V GRAVADAS])</f>
        <v>0</v>
      </c>
      <c r="P781" s="4">
        <f>+SUBTOTAL(9,Tabla3[EX IN CA])</f>
        <v>0</v>
      </c>
      <c r="Q781" s="4">
        <f>+SUBTOTAL(9,Tabla3[EX OUT CA])</f>
        <v>0</v>
      </c>
      <c r="R781" s="4">
        <f>+SUBTOTAL(9,Tabla3[EX SERVICE])</f>
        <v>4433</v>
      </c>
      <c r="S781" s="4">
        <f>+SUBTOTAL(9,Tabla3[V ZONA FRAN])</f>
        <v>0</v>
      </c>
      <c r="T781" s="4">
        <f>+SUBTOTAL(9,Tabla3[V CTA A 3ERO])</f>
        <v>0</v>
      </c>
      <c r="U781" s="4">
        <f>+SUBTOTAL(9,Tabla3[TOTAL VENTA])</f>
        <v>4433</v>
      </c>
    </row>
    <row r="782" spans="1:21" x14ac:dyDescent="0.25">
      <c r="O782" s="2">
        <f>O781/1.13</f>
        <v>0</v>
      </c>
    </row>
    <row r="783" spans="1:21" x14ac:dyDescent="0.25">
      <c r="O783" s="2">
        <f>O782*0.13</f>
        <v>0</v>
      </c>
    </row>
  </sheetData>
  <mergeCells count="1">
    <mergeCell ref="A781:K781"/>
  </mergeCells>
  <phoneticPr fontId="8" type="noConversion"/>
  <conditionalFormatting sqref="G1:G1048576">
    <cfRule type="duplicateValues" dxfId="109" priority="1"/>
  </conditionalFormatting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rgb="FF002060"/>
  </sheetPr>
  <dimension ref="B1:L12"/>
  <sheetViews>
    <sheetView showGridLines="0" zoomScale="110" zoomScaleNormal="110" zoomScaleSheetLayoutView="85" workbookViewId="0">
      <selection activeCell="A3" sqref="A3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201" t="s">
        <v>10263</v>
      </c>
      <c r="H1" s="202"/>
      <c r="I1" s="202"/>
      <c r="J1" s="202"/>
      <c r="K1" s="203"/>
    </row>
    <row r="2" spans="2:12" ht="15.75" thickBot="1" x14ac:dyDescent="0.3">
      <c r="G2" s="158" t="s">
        <v>10264</v>
      </c>
      <c r="H2" s="159" t="s">
        <v>10265</v>
      </c>
      <c r="I2" s="160"/>
      <c r="J2" s="160"/>
      <c r="K2" s="161"/>
      <c r="L2" s="129">
        <f>LEN(H2)</f>
        <v>36</v>
      </c>
    </row>
    <row r="3" spans="2:12" x14ac:dyDescent="0.25">
      <c r="B3" s="22" t="s">
        <v>17</v>
      </c>
      <c r="D3" s="24" t="s">
        <v>7944</v>
      </c>
      <c r="G3" s="162" t="s">
        <v>10200</v>
      </c>
      <c r="H3" s="163" t="str">
        <f>SUBSTITUTE(H2,"-","")</f>
        <v>9EE8F5D6945045F38CF7D91788B54A20</v>
      </c>
      <c r="I3" s="129"/>
      <c r="J3" s="129"/>
      <c r="K3" s="164"/>
      <c r="L3" s="129">
        <f>LEN(H3)</f>
        <v>32</v>
      </c>
    </row>
    <row r="4" spans="2:12" hidden="1" x14ac:dyDescent="0.25">
      <c r="B4" s="22" t="s">
        <v>7735</v>
      </c>
      <c r="D4" s="26"/>
      <c r="G4" s="165"/>
      <c r="K4" s="166"/>
    </row>
    <row r="5" spans="2:12" x14ac:dyDescent="0.25">
      <c r="B5" s="22" t="s">
        <v>6</v>
      </c>
      <c r="D5" s="46" t="s">
        <v>567</v>
      </c>
      <c r="G5" s="165"/>
      <c r="K5" s="166"/>
    </row>
    <row r="6" spans="2:12" x14ac:dyDescent="0.25">
      <c r="B6" s="22" t="s">
        <v>2</v>
      </c>
      <c r="D6" s="47"/>
      <c r="F6" s="12"/>
      <c r="G6" s="158" t="s">
        <v>54</v>
      </c>
      <c r="H6" s="167" t="s">
        <v>10266</v>
      </c>
      <c r="I6" s="160"/>
      <c r="J6" s="160"/>
      <c r="K6" s="161"/>
      <c r="L6" s="129">
        <f>LEN(H6)</f>
        <v>17</v>
      </c>
    </row>
    <row r="7" spans="2:12" x14ac:dyDescent="0.25">
      <c r="B7" s="22" t="s">
        <v>4</v>
      </c>
      <c r="D7" s="48" t="s">
        <v>8264</v>
      </c>
      <c r="G7" s="168" t="s">
        <v>10200</v>
      </c>
      <c r="H7" s="163" t="str">
        <f>SUBSTITUTE(H6,"-","")</f>
        <v>06141606161047</v>
      </c>
      <c r="I7" s="163"/>
      <c r="J7" s="163"/>
      <c r="K7" s="169"/>
      <c r="L7" s="129">
        <f>LEN(H7)</f>
        <v>14</v>
      </c>
    </row>
    <row r="8" spans="2:12" x14ac:dyDescent="0.25">
      <c r="B8" s="22" t="s">
        <v>68</v>
      </c>
      <c r="D8" s="48" t="s">
        <v>9011</v>
      </c>
      <c r="G8" s="158" t="s">
        <v>10267</v>
      </c>
      <c r="H8" s="167" t="s">
        <v>10268</v>
      </c>
      <c r="I8" s="160"/>
      <c r="J8" s="160"/>
      <c r="K8" s="161"/>
      <c r="L8" s="129">
        <f>LEN(H8)</f>
        <v>40</v>
      </c>
    </row>
    <row r="9" spans="2:12" x14ac:dyDescent="0.25">
      <c r="B9" s="22" t="s">
        <v>5</v>
      </c>
      <c r="D9" s="48"/>
      <c r="G9" s="168" t="s">
        <v>10200</v>
      </c>
      <c r="H9" s="163" t="str">
        <f>SUBSTITUTE(H8,"-","")</f>
        <v>2024DD8CFF59060E4BFFBE2B0EBAC795A3D6R0Q9</v>
      </c>
      <c r="I9" s="163"/>
      <c r="J9" s="163"/>
      <c r="K9" s="169"/>
      <c r="L9" s="129">
        <f>LEN(H9)</f>
        <v>40</v>
      </c>
    </row>
    <row r="10" spans="2:12" x14ac:dyDescent="0.25">
      <c r="B10" s="22" t="s">
        <v>7898</v>
      </c>
      <c r="D10" s="27">
        <v>0</v>
      </c>
      <c r="F10" s="2"/>
    </row>
    <row r="11" spans="2:12" x14ac:dyDescent="0.25">
      <c r="B11" s="22" t="s">
        <v>7899</v>
      </c>
      <c r="D11" s="5">
        <f>D10*0.01</f>
        <v>0</v>
      </c>
      <c r="F11" s="2"/>
    </row>
    <row r="12" spans="2:12" x14ac:dyDescent="0.25">
      <c r="B12" s="22" t="s">
        <v>7900</v>
      </c>
      <c r="D12" s="29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>
      <formula1>0</formula1>
      <formula2>10000000</formula2>
    </dataValidation>
    <dataValidation type="textLength" allowBlank="1" showInputMessage="1" showErrorMessage="1" errorTitle="Numero de NIT no valido" error="Debes ingresar 14 digitos" sqref="D5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00B0F0"/>
  </sheetPr>
  <dimension ref="A1:J274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2" customWidth="1"/>
    <col min="5" max="5" width="11.42578125" style="1" customWidth="1"/>
    <col min="6" max="6" width="23.7109375" style="1" customWidth="1"/>
    <col min="7" max="7" width="20.85546875" style="18" customWidth="1"/>
    <col min="8" max="9" width="21.5703125" style="78" customWidth="1"/>
    <col min="10" max="10" width="19" style="1" customWidth="1"/>
    <col min="11" max="16384" width="11.42578125" style="1"/>
  </cols>
  <sheetData>
    <row r="1" spans="1:10" s="17" customFormat="1" ht="30" x14ac:dyDescent="0.25">
      <c r="A1" s="16" t="s">
        <v>7734</v>
      </c>
      <c r="B1" s="16" t="s">
        <v>7735</v>
      </c>
      <c r="C1" s="16" t="s">
        <v>7713</v>
      </c>
      <c r="D1" s="76" t="s">
        <v>7714</v>
      </c>
      <c r="E1" s="16" t="s">
        <v>7715</v>
      </c>
      <c r="F1" s="16" t="s">
        <v>7716</v>
      </c>
      <c r="G1" s="16" t="s">
        <v>7717</v>
      </c>
      <c r="H1" s="77" t="s">
        <v>7718</v>
      </c>
      <c r="I1" s="16" t="s">
        <v>7736</v>
      </c>
      <c r="J1" s="16" t="s">
        <v>18</v>
      </c>
    </row>
    <row r="2" spans="1:10" s="17" customFormat="1" x14ac:dyDescent="0.25">
      <c r="A2" t="s">
        <v>7944</v>
      </c>
      <c r="B2"/>
      <c r="C2" t="s">
        <v>567</v>
      </c>
      <c r="D2" s="12"/>
      <c r="E2" t="s">
        <v>8264</v>
      </c>
      <c r="F2" t="s">
        <v>9011</v>
      </c>
      <c r="G2"/>
      <c r="H2" s="2">
        <v>0</v>
      </c>
      <c r="I2" s="2">
        <v>0</v>
      </c>
      <c r="J2">
        <v>7</v>
      </c>
    </row>
    <row r="3" spans="1:10" s="17" customFormat="1" x14ac:dyDescent="0.25">
      <c r="A3"/>
      <c r="B3"/>
      <c r="C3"/>
      <c r="D3" s="12"/>
      <c r="E3" s="1"/>
      <c r="F3" s="33"/>
      <c r="G3" s="33"/>
      <c r="H3" s="73"/>
      <c r="I3" s="2"/>
      <c r="J3" s="79"/>
    </row>
    <row r="4" spans="1:10" s="17" customFormat="1" x14ac:dyDescent="0.25">
      <c r="A4" t="s">
        <v>7719</v>
      </c>
      <c r="B4"/>
      <c r="C4"/>
      <c r="D4" s="12"/>
      <c r="E4" s="14">
        <f>SUBTOTAL(109,Tabla6[Tipo de documento])</f>
        <v>0</v>
      </c>
      <c r="F4" s="14">
        <f>SUBTOTAL(109,Tabla6[Serie])</f>
        <v>0</v>
      </c>
      <c r="G4" s="14"/>
      <c r="H4" s="35">
        <f>SUBTOTAL(109,Tabla6[Monto sujeto])</f>
        <v>0</v>
      </c>
      <c r="I4" s="35">
        <f>SUBTOTAL(109,Tabla6[Monto Retención 1%])</f>
        <v>0</v>
      </c>
      <c r="J4" s="18">
        <f>SUBTOTAL(109,Tabla6[ANEXO])</f>
        <v>7</v>
      </c>
    </row>
    <row r="5" spans="1:10" s="17" customFormat="1" x14ac:dyDescent="0.25">
      <c r="A5" s="1"/>
      <c r="B5" s="1"/>
      <c r="C5" s="1"/>
      <c r="D5" s="12"/>
      <c r="E5" s="1"/>
      <c r="F5" s="1"/>
      <c r="G5" s="18"/>
      <c r="H5" s="78"/>
      <c r="I5" s="78"/>
      <c r="J5" s="1"/>
    </row>
    <row r="6" spans="1:10" s="17" customFormat="1" x14ac:dyDescent="0.25">
      <c r="A6" s="1"/>
      <c r="B6" s="1"/>
      <c r="C6" s="1"/>
      <c r="D6" s="12"/>
      <c r="E6" s="1"/>
      <c r="F6" s="1"/>
      <c r="G6" s="18"/>
      <c r="H6" s="78"/>
      <c r="I6" s="78"/>
      <c r="J6" s="1"/>
    </row>
    <row r="7" spans="1:10" s="17" customFormat="1" x14ac:dyDescent="0.25">
      <c r="A7" s="1"/>
      <c r="B7" s="1"/>
      <c r="C7" s="1"/>
      <c r="D7" s="12"/>
      <c r="E7" s="1"/>
      <c r="F7" s="1"/>
      <c r="G7" s="18"/>
      <c r="H7" s="78"/>
      <c r="I7" s="78"/>
      <c r="J7" s="1"/>
    </row>
    <row r="8" spans="1:10" s="17" customFormat="1" x14ac:dyDescent="0.25">
      <c r="A8" s="1"/>
      <c r="B8" s="1"/>
      <c r="C8" s="1"/>
      <c r="D8" s="12"/>
      <c r="E8" s="1"/>
      <c r="F8" s="1"/>
      <c r="G8" s="18"/>
      <c r="H8" s="78"/>
      <c r="I8" s="78"/>
      <c r="J8" s="1"/>
    </row>
    <row r="9" spans="1:10" s="17" customFormat="1" x14ac:dyDescent="0.25">
      <c r="A9" s="1"/>
      <c r="B9" s="1"/>
      <c r="C9" s="1"/>
      <c r="D9" s="12"/>
      <c r="E9" s="1"/>
      <c r="F9" s="1"/>
      <c r="G9" s="18"/>
      <c r="H9" s="78"/>
      <c r="I9" s="78"/>
      <c r="J9" s="1"/>
    </row>
    <row r="10" spans="1:10" s="17" customFormat="1" x14ac:dyDescent="0.25">
      <c r="A10" s="1"/>
      <c r="B10" s="1"/>
      <c r="C10" s="1"/>
      <c r="D10" s="12"/>
      <c r="E10" s="1"/>
      <c r="F10" s="1"/>
      <c r="G10" s="18"/>
      <c r="H10" s="78"/>
      <c r="I10" s="78"/>
      <c r="J10" s="1"/>
    </row>
    <row r="11" spans="1:10" s="17" customFormat="1" x14ac:dyDescent="0.25">
      <c r="A11" s="1"/>
      <c r="B11" s="1"/>
      <c r="C11" s="1"/>
      <c r="D11" s="12"/>
      <c r="E11" s="1"/>
      <c r="F11" s="1"/>
      <c r="G11" s="18"/>
      <c r="H11" s="78"/>
      <c r="I11" s="78"/>
      <c r="J11" s="1"/>
    </row>
    <row r="12" spans="1:10" s="17" customFormat="1" x14ac:dyDescent="0.25">
      <c r="A12" s="1"/>
      <c r="B12" s="1"/>
      <c r="C12" s="1"/>
      <c r="D12" s="12"/>
      <c r="E12" s="1"/>
      <c r="F12" s="1"/>
      <c r="G12" s="18"/>
      <c r="H12" s="78"/>
      <c r="I12" s="78"/>
      <c r="J12" s="1"/>
    </row>
    <row r="13" spans="1:10" s="17" customFormat="1" x14ac:dyDescent="0.25">
      <c r="A13" s="1"/>
      <c r="B13" s="1"/>
      <c r="C13" s="1"/>
      <c r="D13" s="12"/>
      <c r="E13" s="1"/>
      <c r="F13" s="1"/>
      <c r="G13" s="18"/>
      <c r="H13" s="78"/>
      <c r="I13" s="78"/>
      <c r="J13" s="1"/>
    </row>
    <row r="14" spans="1:10" s="17" customFormat="1" x14ac:dyDescent="0.25">
      <c r="A14" s="1"/>
      <c r="B14" s="1"/>
      <c r="C14" s="1"/>
      <c r="D14" s="12"/>
      <c r="E14" s="1"/>
      <c r="F14" s="1"/>
      <c r="G14" s="18"/>
      <c r="H14" s="78"/>
      <c r="I14" s="78"/>
      <c r="J14" s="1"/>
    </row>
    <row r="15" spans="1:10" s="17" customFormat="1" x14ac:dyDescent="0.25">
      <c r="A15" s="1"/>
      <c r="B15" s="1"/>
      <c r="C15" s="1"/>
      <c r="D15" s="12"/>
      <c r="E15" s="1"/>
      <c r="F15" s="1"/>
      <c r="G15" s="18"/>
      <c r="H15" s="78"/>
      <c r="I15" s="78"/>
      <c r="J15" s="1"/>
    </row>
    <row r="16" spans="1:10" s="17" customFormat="1" x14ac:dyDescent="0.25">
      <c r="A16" s="1"/>
      <c r="B16" s="1"/>
      <c r="C16" s="1"/>
      <c r="D16" s="12"/>
      <c r="E16" s="1"/>
      <c r="F16" s="1"/>
      <c r="G16" s="18"/>
      <c r="H16" s="78"/>
      <c r="I16" s="78"/>
      <c r="J16" s="1"/>
    </row>
    <row r="17" spans="1:10" s="17" customFormat="1" x14ac:dyDescent="0.25">
      <c r="A17" s="1"/>
      <c r="B17" s="1"/>
      <c r="C17" s="1"/>
      <c r="D17" s="12"/>
      <c r="E17" s="1"/>
      <c r="F17" s="1"/>
      <c r="G17" s="18"/>
      <c r="H17" s="78"/>
      <c r="I17" s="78"/>
      <c r="J17" s="1"/>
    </row>
    <row r="18" spans="1:10" s="17" customFormat="1" x14ac:dyDescent="0.25">
      <c r="A18" s="1"/>
      <c r="B18" s="1"/>
      <c r="C18" s="1"/>
      <c r="D18" s="12"/>
      <c r="E18" s="1"/>
      <c r="F18" s="1"/>
      <c r="G18" s="18"/>
      <c r="H18" s="78"/>
      <c r="I18" s="78"/>
      <c r="J18" s="1"/>
    </row>
    <row r="19" spans="1:10" s="17" customFormat="1" x14ac:dyDescent="0.25">
      <c r="A19" s="1"/>
      <c r="B19" s="1"/>
      <c r="C19" s="1"/>
      <c r="D19" s="12"/>
      <c r="E19" s="1"/>
      <c r="F19" s="1"/>
      <c r="G19" s="18"/>
      <c r="H19" s="78"/>
      <c r="I19" s="78"/>
      <c r="J19" s="1"/>
    </row>
    <row r="20" spans="1:10" s="17" customFormat="1" x14ac:dyDescent="0.25">
      <c r="A20" s="1"/>
      <c r="B20" s="1"/>
      <c r="C20" s="1"/>
      <c r="D20" s="12"/>
      <c r="E20" s="1"/>
      <c r="F20" s="1"/>
      <c r="G20" s="18"/>
      <c r="H20" s="78"/>
      <c r="I20" s="78"/>
      <c r="J20" s="1"/>
    </row>
    <row r="21" spans="1:10" s="17" customFormat="1" x14ac:dyDescent="0.25">
      <c r="A21" s="1"/>
      <c r="B21" s="1"/>
      <c r="C21" s="1"/>
      <c r="D21" s="12"/>
      <c r="E21" s="1"/>
      <c r="F21" s="1"/>
      <c r="G21" s="18"/>
      <c r="H21" s="78"/>
      <c r="I21" s="78"/>
      <c r="J21" s="1"/>
    </row>
    <row r="22" spans="1:10" s="17" customFormat="1" x14ac:dyDescent="0.25">
      <c r="A22" s="1"/>
      <c r="B22" s="1"/>
      <c r="C22" s="1"/>
      <c r="D22" s="12"/>
      <c r="E22" s="1"/>
      <c r="F22" s="1"/>
      <c r="G22" s="18"/>
      <c r="H22" s="78"/>
      <c r="I22" s="78"/>
      <c r="J22" s="1"/>
    </row>
    <row r="23" spans="1:10" s="17" customFormat="1" x14ac:dyDescent="0.25">
      <c r="A23" s="1"/>
      <c r="B23" s="1"/>
      <c r="C23" s="1"/>
      <c r="D23" s="12"/>
      <c r="E23" s="1"/>
      <c r="F23" s="1"/>
      <c r="G23" s="18"/>
      <c r="H23" s="78"/>
      <c r="I23" s="78"/>
      <c r="J23" s="1"/>
    </row>
    <row r="24" spans="1:10" s="17" customFormat="1" x14ac:dyDescent="0.25">
      <c r="A24" s="1"/>
      <c r="B24" s="1"/>
      <c r="C24" s="1"/>
      <c r="D24" s="12"/>
      <c r="E24" s="1"/>
      <c r="F24" s="1"/>
      <c r="G24" s="18"/>
      <c r="H24" s="78"/>
      <c r="I24" s="78"/>
      <c r="J24" s="1"/>
    </row>
    <row r="25" spans="1:10" s="17" customFormat="1" x14ac:dyDescent="0.25">
      <c r="A25" s="1"/>
      <c r="B25" s="1"/>
      <c r="C25" s="1"/>
      <c r="D25" s="12"/>
      <c r="E25" s="1"/>
      <c r="F25" s="1"/>
      <c r="G25" s="18"/>
      <c r="H25" s="78"/>
      <c r="I25" s="78"/>
      <c r="J25" s="1"/>
    </row>
    <row r="26" spans="1:10" s="17" customFormat="1" x14ac:dyDescent="0.25">
      <c r="A26" s="1"/>
      <c r="B26" s="1"/>
      <c r="C26" s="1"/>
      <c r="D26" s="12"/>
      <c r="E26" s="1"/>
      <c r="F26" s="1"/>
      <c r="G26" s="18"/>
      <c r="H26" s="78"/>
      <c r="I26" s="78"/>
      <c r="J26" s="1"/>
    </row>
    <row r="27" spans="1:10" s="17" customFormat="1" x14ac:dyDescent="0.25">
      <c r="A27" s="1"/>
      <c r="B27" s="1"/>
      <c r="C27" s="1"/>
      <c r="D27" s="12"/>
      <c r="E27" s="1"/>
      <c r="F27" s="1"/>
      <c r="G27" s="18"/>
      <c r="H27" s="78"/>
      <c r="I27" s="78"/>
      <c r="J27" s="1"/>
    </row>
    <row r="28" spans="1:10" s="17" customFormat="1" x14ac:dyDescent="0.25">
      <c r="A28" s="1"/>
      <c r="B28" s="1"/>
      <c r="C28" s="1"/>
      <c r="D28" s="12"/>
      <c r="E28" s="1"/>
      <c r="F28" s="1"/>
      <c r="G28" s="18"/>
      <c r="H28" s="78"/>
      <c r="I28" s="78"/>
      <c r="J28" s="1"/>
    </row>
    <row r="29" spans="1:10" s="17" customFormat="1" x14ac:dyDescent="0.25">
      <c r="A29" s="1"/>
      <c r="B29" s="1"/>
      <c r="C29" s="1"/>
      <c r="D29" s="12"/>
      <c r="E29" s="1"/>
      <c r="F29" s="1"/>
      <c r="G29" s="18"/>
      <c r="H29" s="78"/>
      <c r="I29" s="78"/>
      <c r="J29" s="1"/>
    </row>
    <row r="30" spans="1:10" s="17" customFormat="1" x14ac:dyDescent="0.25">
      <c r="A30" s="1"/>
      <c r="B30" s="1"/>
      <c r="C30" s="1"/>
      <c r="D30" s="12"/>
      <c r="E30" s="1"/>
      <c r="F30" s="1"/>
      <c r="G30" s="18"/>
      <c r="H30" s="78"/>
      <c r="I30" s="78"/>
      <c r="J30" s="1"/>
    </row>
    <row r="31" spans="1:10" s="17" customFormat="1" x14ac:dyDescent="0.25">
      <c r="A31" s="1"/>
      <c r="B31" s="1"/>
      <c r="C31" s="1"/>
      <c r="D31" s="12"/>
      <c r="E31" s="1"/>
      <c r="F31" s="1"/>
      <c r="G31" s="18"/>
      <c r="H31" s="78"/>
      <c r="I31" s="78"/>
      <c r="J31" s="1"/>
    </row>
    <row r="32" spans="1:10" s="17" customFormat="1" x14ac:dyDescent="0.25">
      <c r="A32" s="1"/>
      <c r="B32" s="1"/>
      <c r="C32" s="1"/>
      <c r="D32" s="12"/>
      <c r="E32" s="1"/>
      <c r="F32" s="1"/>
      <c r="G32" s="18"/>
      <c r="H32" s="78"/>
      <c r="I32" s="78"/>
      <c r="J32" s="1"/>
    </row>
    <row r="33" spans="1:10" s="17" customFormat="1" x14ac:dyDescent="0.25">
      <c r="A33" s="1"/>
      <c r="B33" s="1"/>
      <c r="C33" s="1"/>
      <c r="D33" s="12"/>
      <c r="E33" s="1"/>
      <c r="F33" s="1"/>
      <c r="G33" s="18"/>
      <c r="H33" s="78"/>
      <c r="I33" s="78"/>
      <c r="J33" s="1"/>
    </row>
    <row r="34" spans="1:10" s="17" customFormat="1" x14ac:dyDescent="0.25">
      <c r="A34" s="1"/>
      <c r="B34" s="1"/>
      <c r="C34" s="1"/>
      <c r="D34" s="12"/>
      <c r="E34" s="1"/>
      <c r="F34" s="1"/>
      <c r="G34" s="18"/>
      <c r="H34" s="78"/>
      <c r="I34" s="78"/>
      <c r="J34" s="1"/>
    </row>
    <row r="35" spans="1:10" s="17" customFormat="1" x14ac:dyDescent="0.25">
      <c r="A35" s="1"/>
      <c r="B35" s="1"/>
      <c r="C35" s="1"/>
      <c r="D35" s="12"/>
      <c r="E35" s="1"/>
      <c r="F35" s="1"/>
      <c r="G35" s="18"/>
      <c r="H35" s="78"/>
      <c r="I35" s="78"/>
      <c r="J35" s="1"/>
    </row>
    <row r="36" spans="1:10" s="17" customFormat="1" x14ac:dyDescent="0.25">
      <c r="A36" s="1"/>
      <c r="B36" s="1"/>
      <c r="C36" s="1"/>
      <c r="D36" s="12"/>
      <c r="E36" s="1"/>
      <c r="F36" s="1"/>
      <c r="G36" s="18"/>
      <c r="H36" s="78"/>
      <c r="I36" s="78"/>
      <c r="J36" s="1"/>
    </row>
    <row r="37" spans="1:10" s="17" customFormat="1" x14ac:dyDescent="0.25">
      <c r="A37" s="1"/>
      <c r="B37" s="1"/>
      <c r="C37" s="1"/>
      <c r="D37" s="12"/>
      <c r="E37" s="1"/>
      <c r="F37" s="1"/>
      <c r="G37" s="18"/>
      <c r="H37" s="78"/>
      <c r="I37" s="78"/>
      <c r="J37" s="1"/>
    </row>
    <row r="38" spans="1:10" s="17" customFormat="1" x14ac:dyDescent="0.25">
      <c r="A38" s="1"/>
      <c r="B38" s="1"/>
      <c r="C38" s="1"/>
      <c r="D38" s="12"/>
      <c r="E38" s="1"/>
      <c r="F38" s="1"/>
      <c r="G38" s="18"/>
      <c r="H38" s="78"/>
      <c r="I38" s="78"/>
      <c r="J38" s="1"/>
    </row>
    <row r="39" spans="1:10" s="17" customFormat="1" x14ac:dyDescent="0.25">
      <c r="A39" s="1"/>
      <c r="B39" s="1"/>
      <c r="C39" s="1"/>
      <c r="D39" s="12"/>
      <c r="E39" s="1"/>
      <c r="F39" s="1"/>
      <c r="G39" s="18"/>
      <c r="H39" s="78"/>
      <c r="I39" s="78"/>
      <c r="J39" s="1"/>
    </row>
    <row r="40" spans="1:10" s="17" customFormat="1" x14ac:dyDescent="0.25">
      <c r="A40" s="1"/>
      <c r="B40" s="1"/>
      <c r="C40" s="1"/>
      <c r="D40" s="12"/>
      <c r="E40" s="1"/>
      <c r="F40" s="1"/>
      <c r="G40" s="18"/>
      <c r="H40" s="78"/>
      <c r="I40" s="78"/>
      <c r="J40" s="1"/>
    </row>
    <row r="41" spans="1:10" s="17" customFormat="1" x14ac:dyDescent="0.25">
      <c r="A41" s="1"/>
      <c r="B41" s="1"/>
      <c r="C41" s="1"/>
      <c r="D41" s="12"/>
      <c r="E41" s="1"/>
      <c r="F41" s="1"/>
      <c r="G41" s="18"/>
      <c r="H41" s="78"/>
      <c r="I41" s="78"/>
      <c r="J41" s="1"/>
    </row>
    <row r="42" spans="1:10" s="17" customFormat="1" x14ac:dyDescent="0.25">
      <c r="A42" s="1"/>
      <c r="B42" s="1"/>
      <c r="C42" s="1"/>
      <c r="D42" s="12"/>
      <c r="E42" s="1"/>
      <c r="F42" s="1"/>
      <c r="G42" s="18"/>
      <c r="H42" s="78"/>
      <c r="I42" s="78"/>
      <c r="J42" s="1"/>
    </row>
    <row r="43" spans="1:10" s="17" customFormat="1" x14ac:dyDescent="0.25">
      <c r="A43" s="1"/>
      <c r="B43" s="1"/>
      <c r="C43" s="1"/>
      <c r="D43" s="12"/>
      <c r="E43" s="1"/>
      <c r="F43" s="1"/>
      <c r="G43" s="18"/>
      <c r="H43" s="78"/>
      <c r="I43" s="78"/>
      <c r="J43" s="1"/>
    </row>
    <row r="44" spans="1:10" s="17" customFormat="1" x14ac:dyDescent="0.25">
      <c r="A44" s="1"/>
      <c r="B44" s="1"/>
      <c r="C44" s="1"/>
      <c r="D44" s="12"/>
      <c r="E44" s="1"/>
      <c r="F44" s="1"/>
      <c r="G44" s="18"/>
      <c r="H44" s="78"/>
      <c r="I44" s="78"/>
      <c r="J44" s="1"/>
    </row>
    <row r="45" spans="1:10" s="17" customFormat="1" x14ac:dyDescent="0.25">
      <c r="A45" s="1"/>
      <c r="B45" s="1"/>
      <c r="C45" s="1"/>
      <c r="D45" s="12"/>
      <c r="E45" s="1"/>
      <c r="F45" s="1"/>
      <c r="G45" s="18"/>
      <c r="H45" s="78"/>
      <c r="I45" s="78"/>
      <c r="J45" s="1"/>
    </row>
    <row r="46" spans="1:10" s="17" customFormat="1" x14ac:dyDescent="0.25">
      <c r="A46" s="1"/>
      <c r="B46" s="1"/>
      <c r="C46" s="1"/>
      <c r="D46" s="12"/>
      <c r="E46" s="1"/>
      <c r="F46" s="1"/>
      <c r="G46" s="18"/>
      <c r="H46" s="78"/>
      <c r="I46" s="78"/>
      <c r="J46" s="1"/>
    </row>
    <row r="47" spans="1:10" s="17" customFormat="1" x14ac:dyDescent="0.25">
      <c r="A47" s="1"/>
      <c r="B47" s="1"/>
      <c r="C47" s="1"/>
      <c r="D47" s="12"/>
      <c r="E47" s="1"/>
      <c r="F47" s="1"/>
      <c r="G47" s="18"/>
      <c r="H47" s="78"/>
      <c r="I47" s="78"/>
      <c r="J47" s="1"/>
    </row>
    <row r="48" spans="1:10" s="17" customFormat="1" x14ac:dyDescent="0.25">
      <c r="A48" s="1"/>
      <c r="B48" s="1"/>
      <c r="C48" s="1"/>
      <c r="D48" s="12"/>
      <c r="E48" s="1"/>
      <c r="F48" s="1"/>
      <c r="G48" s="18"/>
      <c r="H48" s="78"/>
      <c r="I48" s="78"/>
      <c r="J48" s="1"/>
    </row>
    <row r="49" spans="1:10" s="17" customFormat="1" x14ac:dyDescent="0.25">
      <c r="A49" s="1"/>
      <c r="B49" s="1"/>
      <c r="C49" s="1"/>
      <c r="D49" s="12"/>
      <c r="E49" s="1"/>
      <c r="F49" s="1"/>
      <c r="G49" s="18"/>
      <c r="H49" s="78"/>
      <c r="I49" s="78"/>
      <c r="J49" s="1"/>
    </row>
    <row r="50" spans="1:10" s="17" customFormat="1" x14ac:dyDescent="0.25">
      <c r="A50" s="1"/>
      <c r="B50" s="1"/>
      <c r="C50" s="1"/>
      <c r="D50" s="12"/>
      <c r="E50" s="1"/>
      <c r="F50" s="1"/>
      <c r="G50" s="18"/>
      <c r="H50" s="78"/>
      <c r="I50" s="78"/>
      <c r="J50" s="1"/>
    </row>
    <row r="51" spans="1:10" s="17" customFormat="1" x14ac:dyDescent="0.25">
      <c r="A51" s="1"/>
      <c r="B51" s="1"/>
      <c r="C51" s="1"/>
      <c r="D51" s="12"/>
      <c r="E51" s="1"/>
      <c r="F51" s="1"/>
      <c r="G51" s="18"/>
      <c r="H51" s="78"/>
      <c r="I51" s="78"/>
      <c r="J51" s="1"/>
    </row>
    <row r="52" spans="1:10" s="17" customFormat="1" x14ac:dyDescent="0.25">
      <c r="A52" s="1"/>
      <c r="B52" s="1"/>
      <c r="C52" s="1"/>
      <c r="D52" s="12"/>
      <c r="E52" s="1"/>
      <c r="F52" s="1"/>
      <c r="G52" s="18"/>
      <c r="H52" s="78"/>
      <c r="I52" s="78"/>
      <c r="J52" s="1"/>
    </row>
    <row r="53" spans="1:10" s="17" customFormat="1" x14ac:dyDescent="0.25">
      <c r="A53" s="1"/>
      <c r="B53" s="1"/>
      <c r="C53" s="1"/>
      <c r="D53" s="12"/>
      <c r="E53" s="1"/>
      <c r="F53" s="1"/>
      <c r="G53" s="18"/>
      <c r="H53" s="78"/>
      <c r="I53" s="78"/>
      <c r="J53" s="1"/>
    </row>
    <row r="54" spans="1:10" s="17" customFormat="1" x14ac:dyDescent="0.25">
      <c r="A54" s="1"/>
      <c r="B54" s="1"/>
      <c r="C54" s="1"/>
      <c r="D54" s="12"/>
      <c r="E54" s="1"/>
      <c r="F54" s="1"/>
      <c r="G54" s="18"/>
      <c r="H54" s="78"/>
      <c r="I54" s="78"/>
      <c r="J54" s="1"/>
    </row>
    <row r="55" spans="1:10" s="17" customFormat="1" x14ac:dyDescent="0.25">
      <c r="A55" s="1"/>
      <c r="B55" s="1"/>
      <c r="C55" s="1"/>
      <c r="D55" s="12"/>
      <c r="E55" s="1"/>
      <c r="F55" s="1"/>
      <c r="G55" s="18"/>
      <c r="H55" s="78"/>
      <c r="I55" s="78"/>
      <c r="J55" s="1"/>
    </row>
    <row r="56" spans="1:10" s="17" customFormat="1" x14ac:dyDescent="0.25">
      <c r="A56" s="1"/>
      <c r="B56" s="1"/>
      <c r="C56" s="1"/>
      <c r="D56" s="12"/>
      <c r="E56" s="1"/>
      <c r="F56" s="1"/>
      <c r="G56" s="18"/>
      <c r="H56" s="78"/>
      <c r="I56" s="78"/>
      <c r="J56" s="1"/>
    </row>
    <row r="57" spans="1:10" s="17" customFormat="1" x14ac:dyDescent="0.25">
      <c r="A57" s="1"/>
      <c r="B57" s="1"/>
      <c r="C57" s="1"/>
      <c r="D57" s="12"/>
      <c r="E57" s="1"/>
      <c r="F57" s="1"/>
      <c r="G57" s="18"/>
      <c r="H57" s="78"/>
      <c r="I57" s="78"/>
      <c r="J57" s="1"/>
    </row>
    <row r="58" spans="1:10" s="17" customFormat="1" x14ac:dyDescent="0.25">
      <c r="A58" s="1"/>
      <c r="B58" s="1"/>
      <c r="C58" s="1"/>
      <c r="D58" s="12"/>
      <c r="E58" s="1"/>
      <c r="F58" s="1"/>
      <c r="G58" s="18"/>
      <c r="H58" s="78"/>
      <c r="I58" s="78"/>
      <c r="J58" s="1"/>
    </row>
    <row r="59" spans="1:10" s="17" customFormat="1" x14ac:dyDescent="0.25">
      <c r="A59" s="1"/>
      <c r="B59" s="1"/>
      <c r="C59" s="1"/>
      <c r="D59" s="12"/>
      <c r="E59" s="1"/>
      <c r="F59" s="1"/>
      <c r="G59" s="18"/>
      <c r="H59" s="78"/>
      <c r="I59" s="78"/>
      <c r="J59" s="1"/>
    </row>
    <row r="60" spans="1:10" s="17" customFormat="1" x14ac:dyDescent="0.25">
      <c r="A60" s="1"/>
      <c r="B60" s="1"/>
      <c r="C60" s="1"/>
      <c r="D60" s="12"/>
      <c r="E60" s="1"/>
      <c r="F60" s="1"/>
      <c r="G60" s="18"/>
      <c r="H60" s="78"/>
      <c r="I60" s="78"/>
      <c r="J60" s="1"/>
    </row>
    <row r="61" spans="1:10" s="17" customFormat="1" x14ac:dyDescent="0.25">
      <c r="A61" s="1"/>
      <c r="B61" s="1"/>
      <c r="C61" s="1"/>
      <c r="D61" s="12"/>
      <c r="E61" s="1"/>
      <c r="F61" s="1"/>
      <c r="G61" s="18"/>
      <c r="H61" s="78"/>
      <c r="I61" s="78"/>
      <c r="J61" s="1"/>
    </row>
    <row r="62" spans="1:10" s="17" customFormat="1" x14ac:dyDescent="0.25">
      <c r="A62" s="1"/>
      <c r="B62" s="1"/>
      <c r="C62" s="1"/>
      <c r="D62" s="12"/>
      <c r="E62" s="1"/>
      <c r="F62" s="1"/>
      <c r="G62" s="18"/>
      <c r="H62" s="78"/>
      <c r="I62" s="78"/>
      <c r="J62" s="1"/>
    </row>
    <row r="63" spans="1:10" s="17" customFormat="1" x14ac:dyDescent="0.25">
      <c r="A63" s="1"/>
      <c r="B63" s="1"/>
      <c r="C63" s="1"/>
      <c r="D63" s="12"/>
      <c r="E63" s="1"/>
      <c r="F63" s="1"/>
      <c r="G63" s="18"/>
      <c r="H63" s="78"/>
      <c r="I63" s="78"/>
      <c r="J63" s="1"/>
    </row>
    <row r="64" spans="1:10" s="17" customFormat="1" x14ac:dyDescent="0.25">
      <c r="A64" s="1"/>
      <c r="B64" s="1"/>
      <c r="C64" s="1"/>
      <c r="D64" s="12"/>
      <c r="E64" s="1"/>
      <c r="F64" s="1"/>
      <c r="G64" s="18"/>
      <c r="H64" s="78"/>
      <c r="I64" s="78"/>
      <c r="J64" s="1"/>
    </row>
    <row r="65" spans="1:10" s="17" customFormat="1" x14ac:dyDescent="0.25">
      <c r="A65" s="1"/>
      <c r="B65" s="1"/>
      <c r="C65" s="1"/>
      <c r="D65" s="12"/>
      <c r="E65" s="1"/>
      <c r="F65" s="1"/>
      <c r="G65" s="18"/>
      <c r="H65" s="78"/>
      <c r="I65" s="78"/>
      <c r="J65" s="1"/>
    </row>
    <row r="66" spans="1:10" s="17" customFormat="1" x14ac:dyDescent="0.25">
      <c r="A66" s="1"/>
      <c r="B66" s="1"/>
      <c r="C66" s="1"/>
      <c r="D66" s="12"/>
      <c r="E66" s="1"/>
      <c r="F66" s="1"/>
      <c r="G66" s="18"/>
      <c r="H66" s="78"/>
      <c r="I66" s="78"/>
      <c r="J66" s="1"/>
    </row>
    <row r="67" spans="1:10" s="17" customFormat="1" x14ac:dyDescent="0.25">
      <c r="A67" s="1"/>
      <c r="B67" s="1"/>
      <c r="C67" s="1"/>
      <c r="D67" s="12"/>
      <c r="E67" s="1"/>
      <c r="F67" s="1"/>
      <c r="G67" s="18"/>
      <c r="H67" s="78"/>
      <c r="I67" s="78"/>
      <c r="J67" s="1"/>
    </row>
    <row r="68" spans="1:10" s="17" customFormat="1" x14ac:dyDescent="0.25">
      <c r="A68" s="1"/>
      <c r="B68" s="1"/>
      <c r="C68" s="1"/>
      <c r="D68" s="12"/>
      <c r="E68" s="1"/>
      <c r="F68" s="1"/>
      <c r="G68" s="18"/>
      <c r="H68" s="78"/>
      <c r="I68" s="78"/>
      <c r="J68" s="1"/>
    </row>
    <row r="69" spans="1:10" s="17" customFormat="1" x14ac:dyDescent="0.25">
      <c r="A69" s="1"/>
      <c r="B69" s="1"/>
      <c r="C69" s="1"/>
      <c r="D69" s="12"/>
      <c r="E69" s="1"/>
      <c r="F69" s="1"/>
      <c r="G69" s="18"/>
      <c r="H69" s="78"/>
      <c r="I69" s="78"/>
      <c r="J69" s="1"/>
    </row>
    <row r="70" spans="1:10" s="17" customFormat="1" x14ac:dyDescent="0.25">
      <c r="A70" s="1"/>
      <c r="B70" s="1"/>
      <c r="C70" s="1"/>
      <c r="D70" s="12"/>
      <c r="E70" s="1"/>
      <c r="F70" s="1"/>
      <c r="G70" s="18"/>
      <c r="H70" s="78"/>
      <c r="I70" s="78"/>
      <c r="J70" s="1"/>
    </row>
    <row r="71" spans="1:10" s="17" customFormat="1" x14ac:dyDescent="0.25">
      <c r="A71" s="1"/>
      <c r="B71" s="1"/>
      <c r="C71" s="1"/>
      <c r="D71" s="12"/>
      <c r="E71" s="1"/>
      <c r="F71" s="1"/>
      <c r="G71" s="18"/>
      <c r="H71" s="78"/>
      <c r="I71" s="78"/>
      <c r="J71" s="1"/>
    </row>
    <row r="72" spans="1:10" s="17" customFormat="1" x14ac:dyDescent="0.25">
      <c r="A72" s="1"/>
      <c r="B72" s="1"/>
      <c r="C72" s="1"/>
      <c r="D72" s="12"/>
      <c r="E72" s="1"/>
      <c r="F72" s="1"/>
      <c r="G72" s="18"/>
      <c r="H72" s="78"/>
      <c r="I72" s="78"/>
      <c r="J72" s="1"/>
    </row>
    <row r="73" spans="1:10" s="17" customFormat="1" x14ac:dyDescent="0.25">
      <c r="A73" s="1"/>
      <c r="B73" s="1"/>
      <c r="C73" s="1"/>
      <c r="D73" s="12"/>
      <c r="E73" s="1"/>
      <c r="F73" s="1"/>
      <c r="G73" s="18"/>
      <c r="H73" s="78"/>
      <c r="I73" s="78"/>
      <c r="J73" s="1"/>
    </row>
    <row r="74" spans="1:10" s="17" customFormat="1" x14ac:dyDescent="0.25">
      <c r="A74" s="1"/>
      <c r="B74" s="1"/>
      <c r="C74" s="1"/>
      <c r="D74" s="12"/>
      <c r="E74" s="1"/>
      <c r="F74" s="1"/>
      <c r="G74" s="18"/>
      <c r="H74" s="78"/>
      <c r="I74" s="78"/>
      <c r="J74" s="1"/>
    </row>
    <row r="75" spans="1:10" s="17" customFormat="1" x14ac:dyDescent="0.25">
      <c r="A75" s="1"/>
      <c r="B75" s="1"/>
      <c r="C75" s="1"/>
      <c r="D75" s="12"/>
      <c r="E75" s="1"/>
      <c r="F75" s="1"/>
      <c r="G75" s="18"/>
      <c r="H75" s="78"/>
      <c r="I75" s="78"/>
      <c r="J75" s="1"/>
    </row>
    <row r="76" spans="1:10" s="17" customFormat="1" x14ac:dyDescent="0.25">
      <c r="A76" s="1"/>
      <c r="B76" s="1"/>
      <c r="C76" s="1"/>
      <c r="D76" s="12"/>
      <c r="E76" s="1"/>
      <c r="F76" s="1"/>
      <c r="G76" s="18"/>
      <c r="H76" s="78"/>
      <c r="I76" s="78"/>
      <c r="J76" s="1"/>
    </row>
    <row r="77" spans="1:10" s="17" customFormat="1" x14ac:dyDescent="0.25">
      <c r="A77" s="1"/>
      <c r="B77" s="1"/>
      <c r="C77" s="1"/>
      <c r="D77" s="12"/>
      <c r="E77" s="1"/>
      <c r="F77" s="1"/>
      <c r="G77" s="18"/>
      <c r="H77" s="78"/>
      <c r="I77" s="78"/>
      <c r="J77" s="1"/>
    </row>
    <row r="78" spans="1:10" s="17" customFormat="1" x14ac:dyDescent="0.25">
      <c r="A78" s="1"/>
      <c r="B78" s="1"/>
      <c r="C78" s="1"/>
      <c r="D78" s="12"/>
      <c r="E78" s="1"/>
      <c r="F78" s="1"/>
      <c r="G78" s="18"/>
      <c r="H78" s="78"/>
      <c r="I78" s="78"/>
      <c r="J78" s="1"/>
    </row>
    <row r="79" spans="1:10" s="17" customFormat="1" x14ac:dyDescent="0.25">
      <c r="A79" s="1"/>
      <c r="B79" s="1"/>
      <c r="C79" s="1"/>
      <c r="D79" s="12"/>
      <c r="E79" s="1"/>
      <c r="F79" s="1"/>
      <c r="G79" s="18"/>
      <c r="H79" s="78"/>
      <c r="I79" s="78"/>
      <c r="J79" s="1"/>
    </row>
    <row r="80" spans="1:10" s="17" customFormat="1" x14ac:dyDescent="0.25">
      <c r="A80" s="1"/>
      <c r="B80" s="1"/>
      <c r="C80" s="1"/>
      <c r="D80" s="12"/>
      <c r="E80" s="1"/>
      <c r="F80" s="1"/>
      <c r="G80" s="18"/>
      <c r="H80" s="78"/>
      <c r="I80" s="78"/>
      <c r="J80" s="1"/>
    </row>
    <row r="81" spans="1:10" s="17" customFormat="1" x14ac:dyDescent="0.25">
      <c r="A81" s="1"/>
      <c r="B81" s="1"/>
      <c r="C81" s="1"/>
      <c r="D81" s="12"/>
      <c r="E81" s="1"/>
      <c r="F81" s="1"/>
      <c r="G81" s="18"/>
      <c r="H81" s="78"/>
      <c r="I81" s="78"/>
      <c r="J81" s="1"/>
    </row>
    <row r="82" spans="1:10" s="17" customFormat="1" x14ac:dyDescent="0.25">
      <c r="A82" s="1"/>
      <c r="B82" s="1"/>
      <c r="C82" s="1"/>
      <c r="D82" s="12"/>
      <c r="E82" s="1"/>
      <c r="F82" s="1"/>
      <c r="G82" s="18"/>
      <c r="H82" s="78"/>
      <c r="I82" s="78"/>
      <c r="J82" s="1"/>
    </row>
    <row r="83" spans="1:10" s="17" customFormat="1" x14ac:dyDescent="0.25">
      <c r="A83" s="1"/>
      <c r="B83" s="1"/>
      <c r="C83" s="1"/>
      <c r="D83" s="12"/>
      <c r="E83" s="1"/>
      <c r="F83" s="1"/>
      <c r="G83" s="18"/>
      <c r="H83" s="78"/>
      <c r="I83" s="78"/>
      <c r="J83" s="1"/>
    </row>
    <row r="84" spans="1:10" s="17" customFormat="1" x14ac:dyDescent="0.25">
      <c r="A84" s="1"/>
      <c r="B84" s="1"/>
      <c r="C84" s="1"/>
      <c r="D84" s="12"/>
      <c r="E84" s="1"/>
      <c r="F84" s="1"/>
      <c r="G84" s="18"/>
      <c r="H84" s="78"/>
      <c r="I84" s="78"/>
      <c r="J84" s="1"/>
    </row>
    <row r="85" spans="1:10" s="17" customFormat="1" x14ac:dyDescent="0.25">
      <c r="A85" s="1"/>
      <c r="B85" s="1"/>
      <c r="C85" s="1"/>
      <c r="D85" s="12"/>
      <c r="E85" s="1"/>
      <c r="F85" s="1"/>
      <c r="G85" s="18"/>
      <c r="H85" s="78"/>
      <c r="I85" s="78"/>
      <c r="J85" s="1"/>
    </row>
    <row r="86" spans="1:10" s="17" customFormat="1" x14ac:dyDescent="0.25">
      <c r="A86" s="1"/>
      <c r="B86" s="1"/>
      <c r="C86" s="1"/>
      <c r="D86" s="12"/>
      <c r="E86" s="1"/>
      <c r="F86" s="1"/>
      <c r="G86" s="18"/>
      <c r="H86" s="78"/>
      <c r="I86" s="78"/>
      <c r="J86" s="1"/>
    </row>
    <row r="87" spans="1:10" s="17" customFormat="1" x14ac:dyDescent="0.25">
      <c r="A87" s="1"/>
      <c r="B87" s="1"/>
      <c r="C87" s="1"/>
      <c r="D87" s="12"/>
      <c r="E87" s="1"/>
      <c r="F87" s="1"/>
      <c r="G87" s="18"/>
      <c r="H87" s="78"/>
      <c r="I87" s="78"/>
      <c r="J87" s="1"/>
    </row>
    <row r="88" spans="1:10" s="17" customFormat="1" x14ac:dyDescent="0.25">
      <c r="A88" s="1"/>
      <c r="B88" s="1"/>
      <c r="C88" s="1"/>
      <c r="D88" s="12"/>
      <c r="E88" s="1"/>
      <c r="F88" s="1"/>
      <c r="G88" s="18"/>
      <c r="H88" s="78"/>
      <c r="I88" s="78"/>
      <c r="J88" s="1"/>
    </row>
    <row r="89" spans="1:10" s="17" customFormat="1" x14ac:dyDescent="0.25">
      <c r="A89" s="1"/>
      <c r="B89" s="1"/>
      <c r="C89" s="1"/>
      <c r="D89" s="12"/>
      <c r="E89" s="1"/>
      <c r="F89" s="1"/>
      <c r="G89" s="18"/>
      <c r="H89" s="78"/>
      <c r="I89" s="78"/>
      <c r="J89" s="1"/>
    </row>
    <row r="90" spans="1:10" s="17" customFormat="1" x14ac:dyDescent="0.25">
      <c r="A90" s="1"/>
      <c r="B90" s="1"/>
      <c r="C90" s="1"/>
      <c r="D90" s="12"/>
      <c r="E90" s="1"/>
      <c r="F90" s="1"/>
      <c r="G90" s="18"/>
      <c r="H90" s="78"/>
      <c r="I90" s="78"/>
      <c r="J90" s="1"/>
    </row>
    <row r="91" spans="1:10" s="17" customFormat="1" x14ac:dyDescent="0.25">
      <c r="A91" s="1"/>
      <c r="B91" s="1"/>
      <c r="C91" s="1"/>
      <c r="D91" s="12"/>
      <c r="E91" s="1"/>
      <c r="F91" s="1"/>
      <c r="G91" s="18"/>
      <c r="H91" s="78"/>
      <c r="I91" s="78"/>
      <c r="J91" s="1"/>
    </row>
    <row r="92" spans="1:10" s="17" customFormat="1" x14ac:dyDescent="0.25">
      <c r="A92" s="1"/>
      <c r="B92" s="1"/>
      <c r="C92" s="1"/>
      <c r="D92" s="12"/>
      <c r="E92" s="1"/>
      <c r="F92" s="1"/>
      <c r="G92" s="18"/>
      <c r="H92" s="78"/>
      <c r="I92" s="78"/>
      <c r="J92" s="1"/>
    </row>
    <row r="93" spans="1:10" s="17" customFormat="1" x14ac:dyDescent="0.25">
      <c r="A93" s="1"/>
      <c r="B93" s="1"/>
      <c r="C93" s="1"/>
      <c r="D93" s="12"/>
      <c r="E93" s="1"/>
      <c r="F93" s="1"/>
      <c r="G93" s="18"/>
      <c r="H93" s="78"/>
      <c r="I93" s="78"/>
      <c r="J93" s="1"/>
    </row>
    <row r="94" spans="1:10" s="17" customFormat="1" x14ac:dyDescent="0.25">
      <c r="A94" s="1"/>
      <c r="B94" s="1"/>
      <c r="C94" s="1"/>
      <c r="D94" s="12"/>
      <c r="E94" s="1"/>
      <c r="F94" s="1"/>
      <c r="G94" s="18"/>
      <c r="H94" s="78"/>
      <c r="I94" s="78"/>
      <c r="J94" s="1"/>
    </row>
    <row r="95" spans="1:10" s="17" customFormat="1" x14ac:dyDescent="0.25">
      <c r="A95" s="1"/>
      <c r="B95" s="1"/>
      <c r="C95" s="1"/>
      <c r="D95" s="12"/>
      <c r="E95" s="1"/>
      <c r="F95" s="1"/>
      <c r="G95" s="18"/>
      <c r="H95" s="78"/>
      <c r="I95" s="78"/>
      <c r="J95" s="1"/>
    </row>
    <row r="96" spans="1:10" s="17" customFormat="1" x14ac:dyDescent="0.25">
      <c r="A96" s="1"/>
      <c r="B96" s="1"/>
      <c r="C96" s="1"/>
      <c r="D96" s="12"/>
      <c r="E96" s="1"/>
      <c r="F96" s="1"/>
      <c r="G96" s="18"/>
      <c r="H96" s="78"/>
      <c r="I96" s="78"/>
      <c r="J96" s="1"/>
    </row>
    <row r="97" spans="1:10" s="17" customFormat="1" x14ac:dyDescent="0.25">
      <c r="A97" s="1"/>
      <c r="B97" s="1"/>
      <c r="C97" s="1"/>
      <c r="D97" s="12"/>
      <c r="E97" s="1"/>
      <c r="F97" s="1"/>
      <c r="G97" s="18"/>
      <c r="H97" s="78"/>
      <c r="I97" s="78"/>
      <c r="J97" s="1"/>
    </row>
    <row r="98" spans="1:10" s="17" customFormat="1" x14ac:dyDescent="0.25">
      <c r="A98" s="1"/>
      <c r="B98" s="1"/>
      <c r="C98" s="1"/>
      <c r="D98" s="12"/>
      <c r="E98" s="1"/>
      <c r="F98" s="1"/>
      <c r="G98" s="18"/>
      <c r="H98" s="78"/>
      <c r="I98" s="78"/>
      <c r="J98" s="1"/>
    </row>
    <row r="99" spans="1:10" s="17" customFormat="1" x14ac:dyDescent="0.25">
      <c r="A99" s="1"/>
      <c r="B99" s="1"/>
      <c r="C99" s="1"/>
      <c r="D99" s="12"/>
      <c r="E99" s="1"/>
      <c r="F99" s="1"/>
      <c r="G99" s="18"/>
      <c r="H99" s="78"/>
      <c r="I99" s="78"/>
      <c r="J99" s="1"/>
    </row>
    <row r="100" spans="1:10" s="17" customFormat="1" x14ac:dyDescent="0.25">
      <c r="A100" s="1"/>
      <c r="B100" s="1"/>
      <c r="C100" s="1"/>
      <c r="D100" s="12"/>
      <c r="E100" s="1"/>
      <c r="F100" s="1"/>
      <c r="G100" s="18"/>
      <c r="H100" s="78"/>
      <c r="I100" s="78"/>
      <c r="J100" s="1"/>
    </row>
    <row r="101" spans="1:10" s="17" customFormat="1" x14ac:dyDescent="0.25">
      <c r="A101" s="1"/>
      <c r="B101" s="1"/>
      <c r="C101" s="1"/>
      <c r="D101" s="12"/>
      <c r="E101" s="1"/>
      <c r="F101" s="1"/>
      <c r="G101" s="18"/>
      <c r="H101" s="78"/>
      <c r="I101" s="78"/>
      <c r="J101" s="1"/>
    </row>
    <row r="102" spans="1:10" s="17" customFormat="1" x14ac:dyDescent="0.25">
      <c r="A102" s="1"/>
      <c r="B102" s="1"/>
      <c r="C102" s="1"/>
      <c r="D102" s="12"/>
      <c r="E102" s="1"/>
      <c r="F102" s="1"/>
      <c r="G102" s="18"/>
      <c r="H102" s="78"/>
      <c r="I102" s="78"/>
      <c r="J102" s="1"/>
    </row>
    <row r="103" spans="1:10" s="17" customFormat="1" x14ac:dyDescent="0.25">
      <c r="A103" s="1"/>
      <c r="B103" s="1"/>
      <c r="C103" s="1"/>
      <c r="D103" s="12"/>
      <c r="E103" s="1"/>
      <c r="F103" s="1"/>
      <c r="G103" s="18"/>
      <c r="H103" s="78"/>
      <c r="I103" s="78"/>
      <c r="J103" s="1"/>
    </row>
    <row r="104" spans="1:10" s="17" customFormat="1" x14ac:dyDescent="0.25">
      <c r="A104" s="1"/>
      <c r="B104" s="1"/>
      <c r="C104" s="1"/>
      <c r="D104" s="12"/>
      <c r="E104" s="1"/>
      <c r="F104" s="1"/>
      <c r="G104" s="18"/>
      <c r="H104" s="78"/>
      <c r="I104" s="78"/>
      <c r="J104" s="1"/>
    </row>
    <row r="105" spans="1:10" s="17" customFormat="1" x14ac:dyDescent="0.25">
      <c r="A105" s="1"/>
      <c r="B105" s="1"/>
      <c r="C105" s="1"/>
      <c r="D105" s="12"/>
      <c r="E105" s="1"/>
      <c r="F105" s="1"/>
      <c r="G105" s="18"/>
      <c r="H105" s="78"/>
      <c r="I105" s="78"/>
      <c r="J105" s="1"/>
    </row>
    <row r="106" spans="1:10" s="17" customFormat="1" x14ac:dyDescent="0.25">
      <c r="A106" s="1"/>
      <c r="B106" s="1"/>
      <c r="C106" s="1"/>
      <c r="D106" s="12"/>
      <c r="E106" s="1"/>
      <c r="F106" s="1"/>
      <c r="G106" s="18"/>
      <c r="H106" s="78"/>
      <c r="I106" s="78"/>
      <c r="J106" s="1"/>
    </row>
    <row r="107" spans="1:10" s="17" customFormat="1" x14ac:dyDescent="0.25">
      <c r="A107" s="1"/>
      <c r="B107" s="1"/>
      <c r="C107" s="1"/>
      <c r="D107" s="12"/>
      <c r="E107" s="1"/>
      <c r="F107" s="1"/>
      <c r="G107" s="18"/>
      <c r="H107" s="78"/>
      <c r="I107" s="78"/>
      <c r="J107" s="1"/>
    </row>
    <row r="108" spans="1:10" s="17" customFormat="1" x14ac:dyDescent="0.25">
      <c r="A108" s="1"/>
      <c r="B108" s="1"/>
      <c r="C108" s="1"/>
      <c r="D108" s="12"/>
      <c r="E108" s="1"/>
      <c r="F108" s="1"/>
      <c r="G108" s="18"/>
      <c r="H108" s="78"/>
      <c r="I108" s="78"/>
      <c r="J108" s="1"/>
    </row>
    <row r="109" spans="1:10" s="17" customFormat="1" x14ac:dyDescent="0.25">
      <c r="A109" s="1"/>
      <c r="B109" s="1"/>
      <c r="C109" s="1"/>
      <c r="D109" s="12"/>
      <c r="E109" s="1"/>
      <c r="F109" s="1"/>
      <c r="G109" s="18"/>
      <c r="H109" s="78"/>
      <c r="I109" s="78"/>
      <c r="J109" s="1"/>
    </row>
    <row r="110" spans="1:10" s="17" customFormat="1" x14ac:dyDescent="0.25">
      <c r="A110" s="1"/>
      <c r="B110" s="1"/>
      <c r="C110" s="1"/>
      <c r="D110" s="12"/>
      <c r="E110" s="1"/>
      <c r="F110" s="1"/>
      <c r="G110" s="18"/>
      <c r="H110" s="78"/>
      <c r="I110" s="78"/>
      <c r="J110" s="1"/>
    </row>
    <row r="111" spans="1:10" s="17" customFormat="1" x14ac:dyDescent="0.25">
      <c r="A111" s="1"/>
      <c r="B111" s="1"/>
      <c r="C111" s="1"/>
      <c r="D111" s="12"/>
      <c r="E111" s="1"/>
      <c r="F111" s="1"/>
      <c r="G111" s="18"/>
      <c r="H111" s="78"/>
      <c r="I111" s="78"/>
      <c r="J111" s="1"/>
    </row>
    <row r="112" spans="1:10" s="17" customFormat="1" x14ac:dyDescent="0.25">
      <c r="A112" s="1"/>
      <c r="B112" s="1"/>
      <c r="C112" s="1"/>
      <c r="D112" s="12"/>
      <c r="E112" s="1"/>
      <c r="F112" s="1"/>
      <c r="G112" s="18"/>
      <c r="H112" s="78"/>
      <c r="I112" s="78"/>
      <c r="J112" s="1"/>
    </row>
    <row r="113" spans="1:10" s="17" customFormat="1" x14ac:dyDescent="0.25">
      <c r="A113" s="1"/>
      <c r="B113" s="1"/>
      <c r="C113" s="1"/>
      <c r="D113" s="12"/>
      <c r="E113" s="1"/>
      <c r="F113" s="1"/>
      <c r="G113" s="18"/>
      <c r="H113" s="78"/>
      <c r="I113" s="78"/>
      <c r="J113" s="1"/>
    </row>
    <row r="114" spans="1:10" s="17" customFormat="1" x14ac:dyDescent="0.25">
      <c r="A114" s="1"/>
      <c r="B114" s="1"/>
      <c r="C114" s="1"/>
      <c r="D114" s="12"/>
      <c r="E114" s="1"/>
      <c r="F114" s="1"/>
      <c r="G114" s="18"/>
      <c r="H114" s="78"/>
      <c r="I114" s="78"/>
      <c r="J114" s="1"/>
    </row>
    <row r="115" spans="1:10" s="17" customFormat="1" x14ac:dyDescent="0.25">
      <c r="A115" s="1"/>
      <c r="B115" s="1"/>
      <c r="C115" s="1"/>
      <c r="D115" s="12"/>
      <c r="E115" s="1"/>
      <c r="F115" s="1"/>
      <c r="G115" s="18"/>
      <c r="H115" s="78"/>
      <c r="I115" s="78"/>
      <c r="J115" s="1"/>
    </row>
    <row r="116" spans="1:10" s="17" customFormat="1" x14ac:dyDescent="0.25">
      <c r="A116" s="1"/>
      <c r="B116" s="1"/>
      <c r="C116" s="1"/>
      <c r="D116" s="12"/>
      <c r="E116" s="1"/>
      <c r="F116" s="1"/>
      <c r="G116" s="18"/>
      <c r="H116" s="78"/>
      <c r="I116" s="78"/>
      <c r="J116" s="1"/>
    </row>
    <row r="117" spans="1:10" s="17" customFormat="1" x14ac:dyDescent="0.25">
      <c r="A117" s="1"/>
      <c r="B117" s="1"/>
      <c r="C117" s="1"/>
      <c r="D117" s="12"/>
      <c r="E117" s="1"/>
      <c r="F117" s="1"/>
      <c r="G117" s="18"/>
      <c r="H117" s="78"/>
      <c r="I117" s="78"/>
      <c r="J117" s="1"/>
    </row>
    <row r="118" spans="1:10" s="17" customFormat="1" x14ac:dyDescent="0.25">
      <c r="A118" s="1"/>
      <c r="B118" s="1"/>
      <c r="C118" s="1"/>
      <c r="D118" s="12"/>
      <c r="E118" s="1"/>
      <c r="F118" s="1"/>
      <c r="G118" s="18"/>
      <c r="H118" s="78"/>
      <c r="I118" s="78"/>
      <c r="J118" s="1"/>
    </row>
    <row r="119" spans="1:10" s="17" customFormat="1" x14ac:dyDescent="0.25">
      <c r="A119" s="1"/>
      <c r="B119" s="1"/>
      <c r="C119" s="1"/>
      <c r="D119" s="12"/>
      <c r="E119" s="1"/>
      <c r="F119" s="1"/>
      <c r="G119" s="18"/>
      <c r="H119" s="78"/>
      <c r="I119" s="78"/>
      <c r="J119" s="1"/>
    </row>
    <row r="120" spans="1:10" s="17" customFormat="1" x14ac:dyDescent="0.25">
      <c r="A120" s="1"/>
      <c r="B120" s="1"/>
      <c r="C120" s="1"/>
      <c r="D120" s="12"/>
      <c r="E120" s="1"/>
      <c r="F120" s="1"/>
      <c r="G120" s="18"/>
      <c r="H120" s="78"/>
      <c r="I120" s="78"/>
      <c r="J120" s="1"/>
    </row>
    <row r="121" spans="1:10" s="17" customFormat="1" x14ac:dyDescent="0.25">
      <c r="A121" s="1"/>
      <c r="B121" s="1"/>
      <c r="C121" s="1"/>
      <c r="D121" s="12"/>
      <c r="E121" s="1"/>
      <c r="F121" s="1"/>
      <c r="G121" s="18"/>
      <c r="H121" s="78"/>
      <c r="I121" s="78"/>
      <c r="J121" s="1"/>
    </row>
    <row r="122" spans="1:10" s="17" customFormat="1" x14ac:dyDescent="0.25">
      <c r="A122" s="1"/>
      <c r="B122" s="1"/>
      <c r="C122" s="1"/>
      <c r="D122" s="12"/>
      <c r="E122" s="1"/>
      <c r="F122" s="1"/>
      <c r="G122" s="18"/>
      <c r="H122" s="78"/>
      <c r="I122" s="78"/>
      <c r="J122" s="1"/>
    </row>
    <row r="123" spans="1:10" s="17" customFormat="1" x14ac:dyDescent="0.25">
      <c r="A123" s="1"/>
      <c r="B123" s="1"/>
      <c r="C123" s="1"/>
      <c r="D123" s="12"/>
      <c r="E123" s="1"/>
      <c r="F123" s="1"/>
      <c r="G123" s="18"/>
      <c r="H123" s="78"/>
      <c r="I123" s="78"/>
      <c r="J123" s="1"/>
    </row>
    <row r="124" spans="1:10" s="17" customFormat="1" x14ac:dyDescent="0.25">
      <c r="A124" s="1"/>
      <c r="B124" s="1"/>
      <c r="C124" s="1"/>
      <c r="D124" s="12"/>
      <c r="E124" s="1"/>
      <c r="F124" s="1"/>
      <c r="G124" s="18"/>
      <c r="H124" s="78"/>
      <c r="I124" s="78"/>
      <c r="J124" s="1"/>
    </row>
    <row r="125" spans="1:10" s="17" customFormat="1" x14ac:dyDescent="0.25">
      <c r="A125" s="1"/>
      <c r="B125" s="1"/>
      <c r="C125" s="1"/>
      <c r="D125" s="12"/>
      <c r="E125" s="1"/>
      <c r="F125" s="1"/>
      <c r="G125" s="18"/>
      <c r="H125" s="78"/>
      <c r="I125" s="78"/>
      <c r="J125" s="1"/>
    </row>
    <row r="126" spans="1:10" s="17" customFormat="1" x14ac:dyDescent="0.25">
      <c r="A126" s="1"/>
      <c r="B126" s="1"/>
      <c r="C126" s="1"/>
      <c r="D126" s="12"/>
      <c r="E126" s="1"/>
      <c r="F126" s="1"/>
      <c r="G126" s="18"/>
      <c r="H126" s="78"/>
      <c r="I126" s="78"/>
      <c r="J126" s="1"/>
    </row>
    <row r="127" spans="1:10" s="17" customFormat="1" x14ac:dyDescent="0.25">
      <c r="A127" s="1"/>
      <c r="B127" s="1"/>
      <c r="C127" s="1"/>
      <c r="D127" s="12"/>
      <c r="E127" s="1"/>
      <c r="F127" s="1"/>
      <c r="G127" s="18"/>
      <c r="H127" s="78"/>
      <c r="I127" s="78"/>
      <c r="J127" s="1"/>
    </row>
    <row r="128" spans="1:10" s="17" customFormat="1" x14ac:dyDescent="0.25">
      <c r="A128" s="1"/>
      <c r="B128" s="1"/>
      <c r="C128" s="1"/>
      <c r="D128" s="12"/>
      <c r="E128" s="1"/>
      <c r="F128" s="1"/>
      <c r="G128" s="18"/>
      <c r="H128" s="78"/>
      <c r="I128" s="78"/>
      <c r="J128" s="1"/>
    </row>
    <row r="129" spans="1:10" s="17" customFormat="1" x14ac:dyDescent="0.25">
      <c r="A129" s="1"/>
      <c r="B129" s="1"/>
      <c r="C129" s="1"/>
      <c r="D129" s="12"/>
      <c r="E129" s="1"/>
      <c r="F129" s="1"/>
      <c r="G129" s="18"/>
      <c r="H129" s="78"/>
      <c r="I129" s="78"/>
      <c r="J129" s="1"/>
    </row>
    <row r="130" spans="1:10" s="17" customFormat="1" x14ac:dyDescent="0.25">
      <c r="A130" s="1"/>
      <c r="B130" s="1"/>
      <c r="C130" s="1"/>
      <c r="D130" s="12"/>
      <c r="E130" s="1"/>
      <c r="F130" s="1"/>
      <c r="G130" s="18"/>
      <c r="H130" s="78"/>
      <c r="I130" s="78"/>
      <c r="J130" s="1"/>
    </row>
    <row r="131" spans="1:10" s="17" customFormat="1" x14ac:dyDescent="0.25">
      <c r="A131" s="1"/>
      <c r="B131" s="1"/>
      <c r="C131" s="1"/>
      <c r="D131" s="12"/>
      <c r="E131" s="1"/>
      <c r="F131" s="1"/>
      <c r="G131" s="18"/>
      <c r="H131" s="78"/>
      <c r="I131" s="78"/>
      <c r="J131" s="1"/>
    </row>
    <row r="132" spans="1:10" s="17" customFormat="1" x14ac:dyDescent="0.25">
      <c r="A132" s="1"/>
      <c r="B132" s="1"/>
      <c r="C132" s="1"/>
      <c r="D132" s="12"/>
      <c r="E132" s="1"/>
      <c r="F132" s="1"/>
      <c r="G132" s="18"/>
      <c r="H132" s="78"/>
      <c r="I132" s="78"/>
      <c r="J132" s="1"/>
    </row>
    <row r="133" spans="1:10" s="17" customFormat="1" x14ac:dyDescent="0.25">
      <c r="A133" s="1"/>
      <c r="B133" s="1"/>
      <c r="C133" s="1"/>
      <c r="D133" s="12"/>
      <c r="E133" s="1"/>
      <c r="F133" s="1"/>
      <c r="G133" s="18"/>
      <c r="H133" s="78"/>
      <c r="I133" s="78"/>
      <c r="J133" s="1"/>
    </row>
    <row r="134" spans="1:10" s="17" customFormat="1" x14ac:dyDescent="0.25">
      <c r="A134" s="1"/>
      <c r="B134" s="1"/>
      <c r="C134" s="1"/>
      <c r="D134" s="12"/>
      <c r="E134" s="1"/>
      <c r="F134" s="1"/>
      <c r="G134" s="18"/>
      <c r="H134" s="78"/>
      <c r="I134" s="78"/>
      <c r="J134" s="1"/>
    </row>
    <row r="135" spans="1:10" s="17" customFormat="1" x14ac:dyDescent="0.25">
      <c r="A135" s="1"/>
      <c r="B135" s="1"/>
      <c r="C135" s="1"/>
      <c r="D135" s="12"/>
      <c r="E135" s="1"/>
      <c r="F135" s="1"/>
      <c r="G135" s="18"/>
      <c r="H135" s="78"/>
      <c r="I135" s="78"/>
      <c r="J135" s="1"/>
    </row>
    <row r="136" spans="1:10" s="17" customFormat="1" x14ac:dyDescent="0.25">
      <c r="A136" s="1"/>
      <c r="B136" s="1"/>
      <c r="C136" s="1"/>
      <c r="D136" s="12"/>
      <c r="E136" s="1"/>
      <c r="F136" s="1"/>
      <c r="G136" s="18"/>
      <c r="H136" s="78"/>
      <c r="I136" s="78"/>
      <c r="J136" s="1"/>
    </row>
    <row r="137" spans="1:10" s="17" customFormat="1" x14ac:dyDescent="0.25">
      <c r="A137" s="1"/>
      <c r="B137" s="1"/>
      <c r="C137" s="1"/>
      <c r="D137" s="12"/>
      <c r="E137" s="1"/>
      <c r="F137" s="1"/>
      <c r="G137" s="18"/>
      <c r="H137" s="78"/>
      <c r="I137" s="78"/>
      <c r="J137" s="1"/>
    </row>
    <row r="138" spans="1:10" s="17" customFormat="1" x14ac:dyDescent="0.25">
      <c r="A138" s="1"/>
      <c r="B138" s="1"/>
      <c r="C138" s="1"/>
      <c r="D138" s="12"/>
      <c r="E138" s="1"/>
      <c r="F138" s="1"/>
      <c r="G138" s="18"/>
      <c r="H138" s="78"/>
      <c r="I138" s="78"/>
      <c r="J138" s="1"/>
    </row>
    <row r="139" spans="1:10" s="17" customFormat="1" x14ac:dyDescent="0.25">
      <c r="A139" s="1"/>
      <c r="B139" s="1"/>
      <c r="C139" s="1"/>
      <c r="D139" s="12"/>
      <c r="E139" s="1"/>
      <c r="F139" s="1"/>
      <c r="G139" s="18"/>
      <c r="H139" s="78"/>
      <c r="I139" s="78"/>
      <c r="J139" s="1"/>
    </row>
    <row r="140" spans="1:10" s="17" customFormat="1" x14ac:dyDescent="0.25">
      <c r="A140" s="1"/>
      <c r="B140" s="1"/>
      <c r="C140" s="1"/>
      <c r="D140" s="12"/>
      <c r="E140" s="1"/>
      <c r="F140" s="1"/>
      <c r="G140" s="18"/>
      <c r="H140" s="78"/>
      <c r="I140" s="78"/>
      <c r="J140" s="1"/>
    </row>
    <row r="141" spans="1:10" s="17" customFormat="1" x14ac:dyDescent="0.25">
      <c r="A141" s="1"/>
      <c r="B141" s="1"/>
      <c r="C141" s="1"/>
      <c r="D141" s="12"/>
      <c r="E141" s="1"/>
      <c r="F141" s="1"/>
      <c r="G141" s="18"/>
      <c r="H141" s="78"/>
      <c r="I141" s="78"/>
      <c r="J141" s="1"/>
    </row>
    <row r="142" spans="1:10" s="17" customFormat="1" x14ac:dyDescent="0.25">
      <c r="A142" s="1"/>
      <c r="B142" s="1"/>
      <c r="C142" s="1"/>
      <c r="D142" s="12"/>
      <c r="E142" s="1"/>
      <c r="F142" s="1"/>
      <c r="G142" s="18"/>
      <c r="H142" s="78"/>
      <c r="I142" s="78"/>
      <c r="J142" s="1"/>
    </row>
    <row r="143" spans="1:10" s="17" customFormat="1" x14ac:dyDescent="0.25">
      <c r="A143" s="1"/>
      <c r="B143" s="1"/>
      <c r="C143" s="1"/>
      <c r="D143" s="12"/>
      <c r="E143" s="1"/>
      <c r="F143" s="1"/>
      <c r="G143" s="18"/>
      <c r="H143" s="78"/>
      <c r="I143" s="78"/>
      <c r="J143" s="1"/>
    </row>
    <row r="144" spans="1:10" s="17" customFormat="1" x14ac:dyDescent="0.25">
      <c r="A144" s="1"/>
      <c r="B144" s="1"/>
      <c r="C144" s="1"/>
      <c r="D144" s="12"/>
      <c r="E144" s="1"/>
      <c r="F144" s="1"/>
      <c r="G144" s="18"/>
      <c r="H144" s="78"/>
      <c r="I144" s="78"/>
      <c r="J144" s="1"/>
    </row>
    <row r="145" spans="1:10" s="17" customFormat="1" x14ac:dyDescent="0.25">
      <c r="A145" s="1"/>
      <c r="B145" s="1"/>
      <c r="C145" s="1"/>
      <c r="D145" s="12"/>
      <c r="E145" s="1"/>
      <c r="F145" s="1"/>
      <c r="G145" s="18"/>
      <c r="H145" s="78"/>
      <c r="I145" s="78"/>
      <c r="J145" s="1"/>
    </row>
    <row r="146" spans="1:10" s="17" customFormat="1" x14ac:dyDescent="0.25">
      <c r="A146" s="1"/>
      <c r="B146" s="1"/>
      <c r="C146" s="1"/>
      <c r="D146" s="12"/>
      <c r="E146" s="1"/>
      <c r="F146" s="1"/>
      <c r="G146" s="18"/>
      <c r="H146" s="78"/>
      <c r="I146" s="78"/>
      <c r="J146" s="1"/>
    </row>
    <row r="147" spans="1:10" s="17" customFormat="1" x14ac:dyDescent="0.25">
      <c r="A147" s="1"/>
      <c r="B147" s="1"/>
      <c r="C147" s="1"/>
      <c r="D147" s="12"/>
      <c r="E147" s="1"/>
      <c r="F147" s="1"/>
      <c r="G147" s="18"/>
      <c r="H147" s="78"/>
      <c r="I147" s="78"/>
      <c r="J147" s="1"/>
    </row>
    <row r="148" spans="1:10" s="17" customFormat="1" x14ac:dyDescent="0.25">
      <c r="A148" s="1"/>
      <c r="B148" s="1"/>
      <c r="C148" s="1"/>
      <c r="D148" s="12"/>
      <c r="E148" s="1"/>
      <c r="F148" s="1"/>
      <c r="G148" s="18"/>
      <c r="H148" s="78"/>
      <c r="I148" s="78"/>
      <c r="J148" s="1"/>
    </row>
    <row r="149" spans="1:10" s="17" customFormat="1" x14ac:dyDescent="0.25">
      <c r="A149" s="1"/>
      <c r="B149" s="1"/>
      <c r="C149" s="1"/>
      <c r="D149" s="12"/>
      <c r="E149" s="1"/>
      <c r="F149" s="1"/>
      <c r="G149" s="18"/>
      <c r="H149" s="78"/>
      <c r="I149" s="78"/>
      <c r="J149" s="1"/>
    </row>
    <row r="150" spans="1:10" s="17" customFormat="1" x14ac:dyDescent="0.25">
      <c r="A150" s="1"/>
      <c r="B150" s="1"/>
      <c r="C150" s="1"/>
      <c r="D150" s="12"/>
      <c r="E150" s="1"/>
      <c r="F150" s="1"/>
      <c r="G150" s="18"/>
      <c r="H150" s="78"/>
      <c r="I150" s="78"/>
      <c r="J150" s="1"/>
    </row>
    <row r="151" spans="1:10" s="17" customFormat="1" x14ac:dyDescent="0.25">
      <c r="A151" s="1"/>
      <c r="B151" s="1"/>
      <c r="C151" s="1"/>
      <c r="D151" s="12"/>
      <c r="E151" s="1"/>
      <c r="F151" s="1"/>
      <c r="G151" s="18"/>
      <c r="H151" s="78"/>
      <c r="I151" s="78"/>
      <c r="J151" s="1"/>
    </row>
    <row r="152" spans="1:10" s="17" customFormat="1" x14ac:dyDescent="0.25">
      <c r="A152" s="1"/>
      <c r="B152" s="1"/>
      <c r="C152" s="1"/>
      <c r="D152" s="12"/>
      <c r="E152" s="1"/>
      <c r="F152" s="1"/>
      <c r="G152" s="18"/>
      <c r="H152" s="78"/>
      <c r="I152" s="78"/>
      <c r="J152" s="1"/>
    </row>
    <row r="153" spans="1:10" s="17" customFormat="1" x14ac:dyDescent="0.25">
      <c r="A153" s="1"/>
      <c r="B153" s="1"/>
      <c r="C153" s="1"/>
      <c r="D153" s="12"/>
      <c r="E153" s="1"/>
      <c r="F153" s="1"/>
      <c r="G153" s="18"/>
      <c r="H153" s="78"/>
      <c r="I153" s="78"/>
      <c r="J153" s="1"/>
    </row>
    <row r="154" spans="1:10" s="17" customFormat="1" x14ac:dyDescent="0.25">
      <c r="A154" s="1"/>
      <c r="B154" s="1"/>
      <c r="C154" s="1"/>
      <c r="D154" s="12"/>
      <c r="E154" s="1"/>
      <c r="F154" s="1"/>
      <c r="G154" s="18"/>
      <c r="H154" s="78"/>
      <c r="I154" s="78"/>
      <c r="J154" s="1"/>
    </row>
    <row r="155" spans="1:10" s="17" customFormat="1" x14ac:dyDescent="0.25">
      <c r="A155" s="1"/>
      <c r="B155" s="1"/>
      <c r="C155" s="1"/>
      <c r="D155" s="12"/>
      <c r="E155" s="1"/>
      <c r="F155" s="1"/>
      <c r="G155" s="18"/>
      <c r="H155" s="78"/>
      <c r="I155" s="78"/>
      <c r="J155" s="1"/>
    </row>
    <row r="156" spans="1:10" s="17" customFormat="1" x14ac:dyDescent="0.25">
      <c r="A156" s="1"/>
      <c r="B156" s="1"/>
      <c r="C156" s="1"/>
      <c r="D156" s="12"/>
      <c r="E156" s="1"/>
      <c r="F156" s="1"/>
      <c r="G156" s="18"/>
      <c r="H156" s="78"/>
      <c r="I156" s="78"/>
      <c r="J156" s="1"/>
    </row>
    <row r="157" spans="1:10" s="17" customFormat="1" x14ac:dyDescent="0.25">
      <c r="A157" s="1"/>
      <c r="B157" s="1"/>
      <c r="C157" s="1"/>
      <c r="D157" s="12"/>
      <c r="E157" s="1"/>
      <c r="F157" s="1"/>
      <c r="G157" s="18"/>
      <c r="H157" s="78"/>
      <c r="I157" s="78"/>
      <c r="J157" s="1"/>
    </row>
    <row r="158" spans="1:10" s="17" customFormat="1" x14ac:dyDescent="0.25">
      <c r="A158" s="1"/>
      <c r="B158" s="1"/>
      <c r="C158" s="1"/>
      <c r="D158" s="12"/>
      <c r="E158" s="1"/>
      <c r="F158" s="1"/>
      <c r="G158" s="18"/>
      <c r="H158" s="78"/>
      <c r="I158" s="78"/>
      <c r="J158" s="1"/>
    </row>
    <row r="159" spans="1:10" s="17" customFormat="1" x14ac:dyDescent="0.25">
      <c r="A159" s="1"/>
      <c r="B159" s="1"/>
      <c r="C159" s="1"/>
      <c r="D159" s="12"/>
      <c r="E159" s="1"/>
      <c r="F159" s="1"/>
      <c r="G159" s="18"/>
      <c r="H159" s="78"/>
      <c r="I159" s="78"/>
      <c r="J159" s="1"/>
    </row>
    <row r="160" spans="1:10" s="17" customFormat="1" x14ac:dyDescent="0.25">
      <c r="A160" s="1"/>
      <c r="B160" s="1"/>
      <c r="C160" s="1"/>
      <c r="D160" s="12"/>
      <c r="E160" s="1"/>
      <c r="F160" s="1"/>
      <c r="G160" s="18"/>
      <c r="H160" s="78"/>
      <c r="I160" s="78"/>
      <c r="J160" s="1"/>
    </row>
    <row r="161" spans="1:10" s="17" customFormat="1" x14ac:dyDescent="0.25">
      <c r="A161" s="1"/>
      <c r="B161" s="1"/>
      <c r="C161" s="1"/>
      <c r="D161" s="12"/>
      <c r="E161" s="1"/>
      <c r="F161" s="1"/>
      <c r="G161" s="18"/>
      <c r="H161" s="78"/>
      <c r="I161" s="78"/>
      <c r="J161" s="1"/>
    </row>
    <row r="162" spans="1:10" s="17" customFormat="1" x14ac:dyDescent="0.25">
      <c r="A162" s="1"/>
      <c r="B162" s="1"/>
      <c r="C162" s="1"/>
      <c r="D162" s="12"/>
      <c r="E162" s="1"/>
      <c r="F162" s="1"/>
      <c r="G162" s="18"/>
      <c r="H162" s="78"/>
      <c r="I162" s="78"/>
      <c r="J162" s="1"/>
    </row>
    <row r="163" spans="1:10" s="17" customFormat="1" x14ac:dyDescent="0.25">
      <c r="A163" s="1"/>
      <c r="B163" s="1"/>
      <c r="C163" s="1"/>
      <c r="D163" s="12"/>
      <c r="E163" s="1"/>
      <c r="F163" s="1"/>
      <c r="G163" s="18"/>
      <c r="H163" s="78"/>
      <c r="I163" s="78"/>
      <c r="J163" s="1"/>
    </row>
    <row r="164" spans="1:10" s="17" customFormat="1" x14ac:dyDescent="0.25">
      <c r="A164" s="1"/>
      <c r="B164" s="1"/>
      <c r="C164" s="1"/>
      <c r="D164" s="12"/>
      <c r="E164" s="1"/>
      <c r="F164" s="1"/>
      <c r="G164" s="18"/>
      <c r="H164" s="78"/>
      <c r="I164" s="78"/>
      <c r="J164" s="1"/>
    </row>
    <row r="165" spans="1:10" s="17" customFormat="1" x14ac:dyDescent="0.25">
      <c r="A165" s="1"/>
      <c r="B165" s="1"/>
      <c r="C165" s="1"/>
      <c r="D165" s="12"/>
      <c r="E165" s="1"/>
      <c r="F165" s="1"/>
      <c r="G165" s="18"/>
      <c r="H165" s="78"/>
      <c r="I165" s="78"/>
      <c r="J165" s="1"/>
    </row>
    <row r="166" spans="1:10" s="17" customFormat="1" x14ac:dyDescent="0.25">
      <c r="A166" s="1"/>
      <c r="B166" s="1"/>
      <c r="C166" s="1"/>
      <c r="D166" s="12"/>
      <c r="E166" s="1"/>
      <c r="F166" s="1"/>
      <c r="G166" s="18"/>
      <c r="H166" s="78"/>
      <c r="I166" s="78"/>
      <c r="J166" s="1"/>
    </row>
    <row r="167" spans="1:10" s="17" customFormat="1" x14ac:dyDescent="0.25">
      <c r="A167" s="1"/>
      <c r="B167" s="1"/>
      <c r="C167" s="1"/>
      <c r="D167" s="12"/>
      <c r="E167" s="1"/>
      <c r="F167" s="1"/>
      <c r="G167" s="18"/>
      <c r="H167" s="78"/>
      <c r="I167" s="78"/>
      <c r="J167" s="1"/>
    </row>
    <row r="168" spans="1:10" s="17" customFormat="1" x14ac:dyDescent="0.25">
      <c r="A168" s="1"/>
      <c r="B168" s="1"/>
      <c r="C168" s="1"/>
      <c r="D168" s="12"/>
      <c r="E168" s="1"/>
      <c r="F168" s="1"/>
      <c r="G168" s="18"/>
      <c r="H168" s="78"/>
      <c r="I168" s="78"/>
      <c r="J168" s="1"/>
    </row>
    <row r="169" spans="1:10" s="17" customFormat="1" x14ac:dyDescent="0.25">
      <c r="A169" s="1"/>
      <c r="B169" s="1"/>
      <c r="C169" s="1"/>
      <c r="D169" s="12"/>
      <c r="E169" s="1"/>
      <c r="F169" s="1"/>
      <c r="G169" s="18"/>
      <c r="H169" s="78"/>
      <c r="I169" s="78"/>
      <c r="J169" s="1"/>
    </row>
    <row r="170" spans="1:10" s="17" customFormat="1" x14ac:dyDescent="0.25">
      <c r="A170" s="1"/>
      <c r="B170" s="1"/>
      <c r="C170" s="1"/>
      <c r="D170" s="12"/>
      <c r="E170" s="1"/>
      <c r="F170" s="1"/>
      <c r="G170" s="18"/>
      <c r="H170" s="78"/>
      <c r="I170" s="78"/>
      <c r="J170" s="1"/>
    </row>
    <row r="171" spans="1:10" s="17" customFormat="1" x14ac:dyDescent="0.25">
      <c r="A171" s="1"/>
      <c r="B171" s="1"/>
      <c r="C171" s="1"/>
      <c r="D171" s="12"/>
      <c r="E171" s="1"/>
      <c r="F171" s="1"/>
      <c r="G171" s="18"/>
      <c r="H171" s="78"/>
      <c r="I171" s="78"/>
      <c r="J171" s="1"/>
    </row>
    <row r="172" spans="1:10" s="17" customFormat="1" x14ac:dyDescent="0.25">
      <c r="A172" s="1"/>
      <c r="B172" s="1"/>
      <c r="C172" s="1"/>
      <c r="D172" s="12"/>
      <c r="E172" s="1"/>
      <c r="F172" s="1"/>
      <c r="G172" s="18"/>
      <c r="H172" s="78"/>
      <c r="I172" s="78"/>
      <c r="J172" s="1"/>
    </row>
    <row r="173" spans="1:10" s="17" customFormat="1" x14ac:dyDescent="0.25">
      <c r="A173" s="1"/>
      <c r="B173" s="1"/>
      <c r="C173" s="1"/>
      <c r="D173" s="12"/>
      <c r="E173" s="1"/>
      <c r="F173" s="1"/>
      <c r="G173" s="18"/>
      <c r="H173" s="78"/>
      <c r="I173" s="78"/>
      <c r="J173" s="1"/>
    </row>
    <row r="174" spans="1:10" s="17" customFormat="1" x14ac:dyDescent="0.25">
      <c r="A174" s="1"/>
      <c r="B174" s="1"/>
      <c r="C174" s="1"/>
      <c r="D174" s="12"/>
      <c r="E174" s="1"/>
      <c r="F174" s="1"/>
      <c r="G174" s="18"/>
      <c r="H174" s="78"/>
      <c r="I174" s="78"/>
      <c r="J174" s="1"/>
    </row>
    <row r="175" spans="1:10" s="17" customFormat="1" x14ac:dyDescent="0.25">
      <c r="A175" s="1"/>
      <c r="B175" s="1"/>
      <c r="C175" s="1"/>
      <c r="D175" s="12"/>
      <c r="E175" s="1"/>
      <c r="F175" s="1"/>
      <c r="G175" s="18"/>
      <c r="H175" s="78"/>
      <c r="I175" s="78"/>
      <c r="J175" s="1"/>
    </row>
    <row r="176" spans="1:10" s="17" customFormat="1" x14ac:dyDescent="0.25">
      <c r="A176" s="1"/>
      <c r="B176" s="1"/>
      <c r="C176" s="1"/>
      <c r="D176" s="12"/>
      <c r="E176" s="1"/>
      <c r="F176" s="1"/>
      <c r="G176" s="18"/>
      <c r="H176" s="78"/>
      <c r="I176" s="78"/>
      <c r="J176" s="1"/>
    </row>
    <row r="177" spans="1:10" s="17" customFormat="1" x14ac:dyDescent="0.25">
      <c r="A177" s="1"/>
      <c r="B177" s="1"/>
      <c r="C177" s="1"/>
      <c r="D177" s="12"/>
      <c r="E177" s="1"/>
      <c r="F177" s="1"/>
      <c r="G177" s="18"/>
      <c r="H177" s="78"/>
      <c r="I177" s="78"/>
      <c r="J177" s="1"/>
    </row>
    <row r="178" spans="1:10" s="17" customFormat="1" x14ac:dyDescent="0.25">
      <c r="A178" s="1"/>
      <c r="B178" s="1"/>
      <c r="C178" s="1"/>
      <c r="D178" s="12"/>
      <c r="E178" s="1"/>
      <c r="F178" s="1"/>
      <c r="G178" s="18"/>
      <c r="H178" s="78"/>
      <c r="I178" s="78"/>
      <c r="J178" s="1"/>
    </row>
    <row r="179" spans="1:10" s="17" customFormat="1" x14ac:dyDescent="0.25">
      <c r="A179" s="1"/>
      <c r="B179" s="1"/>
      <c r="C179" s="1"/>
      <c r="D179" s="12"/>
      <c r="E179" s="1"/>
      <c r="F179" s="1"/>
      <c r="G179" s="18"/>
      <c r="H179" s="78"/>
      <c r="I179" s="78"/>
      <c r="J179" s="1"/>
    </row>
    <row r="180" spans="1:10" s="17" customFormat="1" x14ac:dyDescent="0.25">
      <c r="A180" s="1"/>
      <c r="B180" s="1"/>
      <c r="C180" s="1"/>
      <c r="D180" s="12"/>
      <c r="E180" s="1"/>
      <c r="F180" s="1"/>
      <c r="G180" s="18"/>
      <c r="H180" s="78"/>
      <c r="I180" s="78"/>
      <c r="J180" s="1"/>
    </row>
    <row r="181" spans="1:10" s="17" customFormat="1" x14ac:dyDescent="0.25">
      <c r="A181" s="1"/>
      <c r="B181" s="1"/>
      <c r="C181" s="1"/>
      <c r="D181" s="12"/>
      <c r="E181" s="1"/>
      <c r="F181" s="1"/>
      <c r="G181" s="18"/>
      <c r="H181" s="78"/>
      <c r="I181" s="78"/>
      <c r="J181" s="1"/>
    </row>
    <row r="182" spans="1:10" s="17" customFormat="1" x14ac:dyDescent="0.25">
      <c r="A182" s="1"/>
      <c r="B182" s="1"/>
      <c r="C182" s="1"/>
      <c r="D182" s="12"/>
      <c r="E182" s="1"/>
      <c r="F182" s="1"/>
      <c r="G182" s="18"/>
      <c r="H182" s="78"/>
      <c r="I182" s="78"/>
      <c r="J182" s="1"/>
    </row>
    <row r="183" spans="1:10" s="17" customFormat="1" x14ac:dyDescent="0.25">
      <c r="A183" s="1"/>
      <c r="B183" s="1"/>
      <c r="C183" s="1"/>
      <c r="D183" s="12"/>
      <c r="E183" s="1"/>
      <c r="F183" s="1"/>
      <c r="G183" s="18"/>
      <c r="H183" s="78"/>
      <c r="I183" s="78"/>
      <c r="J183" s="1"/>
    </row>
    <row r="184" spans="1:10" s="17" customFormat="1" x14ac:dyDescent="0.25">
      <c r="A184" s="1"/>
      <c r="B184" s="1"/>
      <c r="C184" s="1"/>
      <c r="D184" s="12"/>
      <c r="E184" s="1"/>
      <c r="F184" s="1"/>
      <c r="G184" s="18"/>
      <c r="H184" s="78"/>
      <c r="I184" s="78"/>
      <c r="J184" s="1"/>
    </row>
    <row r="185" spans="1:10" s="17" customFormat="1" x14ac:dyDescent="0.25">
      <c r="A185" s="1"/>
      <c r="B185" s="1"/>
      <c r="C185" s="1"/>
      <c r="D185" s="12"/>
      <c r="E185" s="1"/>
      <c r="F185" s="1"/>
      <c r="G185" s="18"/>
      <c r="H185" s="78"/>
      <c r="I185" s="78"/>
      <c r="J185" s="1"/>
    </row>
    <row r="186" spans="1:10" s="17" customFormat="1" x14ac:dyDescent="0.25">
      <c r="A186" s="1"/>
      <c r="B186" s="1"/>
      <c r="C186" s="1"/>
      <c r="D186" s="12"/>
      <c r="E186" s="1"/>
      <c r="F186" s="1"/>
      <c r="G186" s="18"/>
      <c r="H186" s="78"/>
      <c r="I186" s="78"/>
      <c r="J186" s="1"/>
    </row>
    <row r="187" spans="1:10" s="17" customFormat="1" x14ac:dyDescent="0.25">
      <c r="A187" s="1"/>
      <c r="B187" s="1"/>
      <c r="C187" s="1"/>
      <c r="D187" s="12"/>
      <c r="E187" s="1"/>
      <c r="F187" s="1"/>
      <c r="G187" s="18"/>
      <c r="H187" s="78"/>
      <c r="I187" s="78"/>
      <c r="J187" s="1"/>
    </row>
    <row r="188" spans="1:10" s="17" customFormat="1" x14ac:dyDescent="0.25">
      <c r="A188" s="1"/>
      <c r="B188" s="1"/>
      <c r="C188" s="1"/>
      <c r="D188" s="12"/>
      <c r="E188" s="1"/>
      <c r="F188" s="1"/>
      <c r="G188" s="18"/>
      <c r="H188" s="78"/>
      <c r="I188" s="78"/>
      <c r="J188" s="1"/>
    </row>
    <row r="189" spans="1:10" s="17" customFormat="1" x14ac:dyDescent="0.25">
      <c r="A189" s="1"/>
      <c r="B189" s="1"/>
      <c r="C189" s="1"/>
      <c r="D189" s="12"/>
      <c r="E189" s="1"/>
      <c r="F189" s="1"/>
      <c r="G189" s="18"/>
      <c r="H189" s="78"/>
      <c r="I189" s="78"/>
      <c r="J189" s="1"/>
    </row>
    <row r="190" spans="1:10" s="17" customFormat="1" x14ac:dyDescent="0.25">
      <c r="A190" s="1"/>
      <c r="B190" s="1"/>
      <c r="C190" s="1"/>
      <c r="D190" s="12"/>
      <c r="E190" s="1"/>
      <c r="F190" s="1"/>
      <c r="G190" s="18"/>
      <c r="H190" s="78"/>
      <c r="I190" s="78"/>
      <c r="J190" s="1"/>
    </row>
    <row r="191" spans="1:10" s="17" customFormat="1" x14ac:dyDescent="0.25">
      <c r="A191" s="1"/>
      <c r="B191" s="1"/>
      <c r="C191" s="1"/>
      <c r="D191" s="12"/>
      <c r="E191" s="1"/>
      <c r="F191" s="1"/>
      <c r="G191" s="18"/>
      <c r="H191" s="78"/>
      <c r="I191" s="78"/>
      <c r="J191" s="1"/>
    </row>
    <row r="192" spans="1:10" s="17" customFormat="1" x14ac:dyDescent="0.25">
      <c r="A192" s="1"/>
      <c r="B192" s="1"/>
      <c r="C192" s="1"/>
      <c r="D192" s="12"/>
      <c r="E192" s="1"/>
      <c r="F192" s="1"/>
      <c r="G192" s="18"/>
      <c r="H192" s="78"/>
      <c r="I192" s="78"/>
      <c r="J192" s="1"/>
    </row>
    <row r="193" spans="1:10" s="17" customFormat="1" x14ac:dyDescent="0.25">
      <c r="A193" s="1"/>
      <c r="B193" s="1"/>
      <c r="C193" s="1"/>
      <c r="D193" s="12"/>
      <c r="E193" s="1"/>
      <c r="F193" s="1"/>
      <c r="G193" s="18"/>
      <c r="H193" s="78"/>
      <c r="I193" s="78"/>
      <c r="J193" s="1"/>
    </row>
    <row r="194" spans="1:10" s="17" customFormat="1" x14ac:dyDescent="0.25">
      <c r="A194" s="1"/>
      <c r="B194" s="1"/>
      <c r="C194" s="1"/>
      <c r="D194" s="12"/>
      <c r="E194" s="1"/>
      <c r="F194" s="1"/>
      <c r="G194" s="18"/>
      <c r="H194" s="78"/>
      <c r="I194" s="78"/>
      <c r="J194" s="1"/>
    </row>
    <row r="195" spans="1:10" s="17" customFormat="1" x14ac:dyDescent="0.25">
      <c r="A195" s="1"/>
      <c r="B195" s="1"/>
      <c r="C195" s="1"/>
      <c r="D195" s="12"/>
      <c r="E195" s="1"/>
      <c r="F195" s="1"/>
      <c r="G195" s="18"/>
      <c r="H195" s="78"/>
      <c r="I195" s="78"/>
      <c r="J195" s="1"/>
    </row>
    <row r="196" spans="1:10" s="17" customFormat="1" x14ac:dyDescent="0.25">
      <c r="A196" s="1"/>
      <c r="B196" s="1"/>
      <c r="C196" s="1"/>
      <c r="D196" s="12"/>
      <c r="E196" s="1"/>
      <c r="F196" s="1"/>
      <c r="G196" s="18"/>
      <c r="H196" s="78"/>
      <c r="I196" s="78"/>
      <c r="J196" s="1"/>
    </row>
    <row r="197" spans="1:10" s="17" customFormat="1" x14ac:dyDescent="0.25">
      <c r="A197" s="1"/>
      <c r="B197" s="1"/>
      <c r="C197" s="1"/>
      <c r="D197" s="12"/>
      <c r="E197" s="1"/>
      <c r="F197" s="1"/>
      <c r="G197" s="18"/>
      <c r="H197" s="78"/>
      <c r="I197" s="78"/>
      <c r="J197" s="1"/>
    </row>
    <row r="198" spans="1:10" s="17" customFormat="1" x14ac:dyDescent="0.25">
      <c r="A198" s="1"/>
      <c r="B198" s="1"/>
      <c r="C198" s="1"/>
      <c r="D198" s="12"/>
      <c r="E198" s="1"/>
      <c r="F198" s="1"/>
      <c r="G198" s="18"/>
      <c r="H198" s="78"/>
      <c r="I198" s="78"/>
      <c r="J198" s="1"/>
    </row>
    <row r="199" spans="1:10" s="17" customFormat="1" x14ac:dyDescent="0.25">
      <c r="A199" s="1"/>
      <c r="B199" s="1"/>
      <c r="C199" s="1"/>
      <c r="D199" s="12"/>
      <c r="E199" s="1"/>
      <c r="F199" s="1"/>
      <c r="G199" s="18"/>
      <c r="H199" s="78"/>
      <c r="I199" s="78"/>
      <c r="J199" s="1"/>
    </row>
    <row r="200" spans="1:10" s="17" customFormat="1" x14ac:dyDescent="0.25">
      <c r="A200" s="1"/>
      <c r="B200" s="1"/>
      <c r="C200" s="1"/>
      <c r="D200" s="12"/>
      <c r="E200" s="1"/>
      <c r="F200" s="1"/>
      <c r="G200" s="18"/>
      <c r="H200" s="78"/>
      <c r="I200" s="78"/>
      <c r="J200" s="1"/>
    </row>
    <row r="201" spans="1:10" s="17" customFormat="1" x14ac:dyDescent="0.25">
      <c r="A201" s="1"/>
      <c r="B201" s="1"/>
      <c r="C201" s="1"/>
      <c r="D201" s="12"/>
      <c r="E201" s="1"/>
      <c r="F201" s="1"/>
      <c r="G201" s="18"/>
      <c r="H201" s="78"/>
      <c r="I201" s="78"/>
      <c r="J201" s="1"/>
    </row>
    <row r="202" spans="1:10" s="17" customFormat="1" x14ac:dyDescent="0.25">
      <c r="A202" s="1"/>
      <c r="B202" s="1"/>
      <c r="C202" s="1"/>
      <c r="D202" s="12"/>
      <c r="E202" s="1"/>
      <c r="F202" s="1"/>
      <c r="G202" s="18"/>
      <c r="H202" s="78"/>
      <c r="I202" s="78"/>
      <c r="J202" s="1"/>
    </row>
    <row r="203" spans="1:10" s="17" customFormat="1" x14ac:dyDescent="0.25">
      <c r="A203" s="1"/>
      <c r="B203" s="1"/>
      <c r="C203" s="1"/>
      <c r="D203" s="12"/>
      <c r="E203" s="1"/>
      <c r="F203" s="1"/>
      <c r="G203" s="18"/>
      <c r="H203" s="78"/>
      <c r="I203" s="78"/>
      <c r="J203" s="1"/>
    </row>
    <row r="204" spans="1:10" s="17" customFormat="1" x14ac:dyDescent="0.25">
      <c r="A204" s="1"/>
      <c r="B204" s="1"/>
      <c r="C204" s="1"/>
      <c r="D204" s="12"/>
      <c r="E204" s="1"/>
      <c r="F204" s="1"/>
      <c r="G204" s="18"/>
      <c r="H204" s="78"/>
      <c r="I204" s="78"/>
      <c r="J204" s="1"/>
    </row>
    <row r="205" spans="1:10" s="17" customFormat="1" x14ac:dyDescent="0.25">
      <c r="A205" s="1"/>
      <c r="B205" s="1"/>
      <c r="C205" s="1"/>
      <c r="D205" s="12"/>
      <c r="E205" s="1"/>
      <c r="F205" s="1"/>
      <c r="G205" s="18"/>
      <c r="H205" s="78"/>
      <c r="I205" s="78"/>
      <c r="J205" s="1"/>
    </row>
    <row r="206" spans="1:10" s="17" customFormat="1" x14ac:dyDescent="0.25">
      <c r="A206" s="1"/>
      <c r="B206" s="1"/>
      <c r="C206" s="1"/>
      <c r="D206" s="12"/>
      <c r="E206" s="1"/>
      <c r="F206" s="1"/>
      <c r="G206" s="18"/>
      <c r="H206" s="78"/>
      <c r="I206" s="78"/>
      <c r="J206" s="1"/>
    </row>
    <row r="207" spans="1:10" s="17" customFormat="1" x14ac:dyDescent="0.25">
      <c r="A207" s="1"/>
      <c r="B207" s="1"/>
      <c r="C207" s="1"/>
      <c r="D207" s="12"/>
      <c r="E207" s="1"/>
      <c r="F207" s="1"/>
      <c r="G207" s="18"/>
      <c r="H207" s="78"/>
      <c r="I207" s="78"/>
      <c r="J207" s="1"/>
    </row>
    <row r="208" spans="1:10" s="17" customFormat="1" x14ac:dyDescent="0.25">
      <c r="A208" s="1"/>
      <c r="B208" s="1"/>
      <c r="C208" s="1"/>
      <c r="D208" s="12"/>
      <c r="E208" s="1"/>
      <c r="F208" s="1"/>
      <c r="G208" s="18"/>
      <c r="H208" s="78"/>
      <c r="I208" s="78"/>
      <c r="J208" s="1"/>
    </row>
    <row r="209" spans="1:10" s="17" customFormat="1" x14ac:dyDescent="0.25">
      <c r="A209" s="1"/>
      <c r="B209" s="1"/>
      <c r="C209" s="1"/>
      <c r="D209" s="12"/>
      <c r="E209" s="1"/>
      <c r="F209" s="1"/>
      <c r="G209" s="18"/>
      <c r="H209" s="78"/>
      <c r="I209" s="78"/>
      <c r="J209" s="1"/>
    </row>
    <row r="210" spans="1:10" s="17" customFormat="1" x14ac:dyDescent="0.25">
      <c r="A210" s="1"/>
      <c r="B210" s="1"/>
      <c r="C210" s="1"/>
      <c r="D210" s="12"/>
      <c r="E210" s="1"/>
      <c r="F210" s="1"/>
      <c r="G210" s="18"/>
      <c r="H210" s="78"/>
      <c r="I210" s="78"/>
      <c r="J210" s="1"/>
    </row>
    <row r="211" spans="1:10" s="17" customFormat="1" x14ac:dyDescent="0.25">
      <c r="A211" s="1"/>
      <c r="B211" s="1"/>
      <c r="C211" s="1"/>
      <c r="D211" s="12"/>
      <c r="E211" s="1"/>
      <c r="F211" s="1"/>
      <c r="G211" s="18"/>
      <c r="H211" s="78"/>
      <c r="I211" s="78"/>
      <c r="J211" s="1"/>
    </row>
    <row r="212" spans="1:10" s="17" customFormat="1" x14ac:dyDescent="0.25">
      <c r="A212" s="1"/>
      <c r="B212" s="1"/>
      <c r="C212" s="1"/>
      <c r="D212" s="12"/>
      <c r="E212" s="1"/>
      <c r="F212" s="1"/>
      <c r="G212" s="18"/>
      <c r="H212" s="78"/>
      <c r="I212" s="78"/>
      <c r="J212" s="1"/>
    </row>
    <row r="213" spans="1:10" s="17" customFormat="1" x14ac:dyDescent="0.25">
      <c r="A213" s="1"/>
      <c r="B213" s="1"/>
      <c r="C213" s="1"/>
      <c r="D213" s="12"/>
      <c r="E213" s="1"/>
      <c r="F213" s="1"/>
      <c r="G213" s="18"/>
      <c r="H213" s="78"/>
      <c r="I213" s="78"/>
      <c r="J213" s="1"/>
    </row>
    <row r="214" spans="1:10" s="17" customFormat="1" x14ac:dyDescent="0.25">
      <c r="A214" s="1"/>
      <c r="B214" s="1"/>
      <c r="C214" s="1"/>
      <c r="D214" s="12"/>
      <c r="E214" s="1"/>
      <c r="F214" s="1"/>
      <c r="G214" s="18"/>
      <c r="H214" s="78"/>
      <c r="I214" s="78"/>
      <c r="J214" s="1"/>
    </row>
    <row r="215" spans="1:10" s="17" customFormat="1" x14ac:dyDescent="0.25">
      <c r="A215" s="1"/>
      <c r="B215" s="1"/>
      <c r="C215" s="1"/>
      <c r="D215" s="12"/>
      <c r="E215" s="1"/>
      <c r="F215" s="1"/>
      <c r="G215" s="18"/>
      <c r="H215" s="78"/>
      <c r="I215" s="78"/>
      <c r="J215" s="1"/>
    </row>
    <row r="216" spans="1:10" s="17" customFormat="1" x14ac:dyDescent="0.25">
      <c r="A216" s="1"/>
      <c r="B216" s="1"/>
      <c r="C216" s="1"/>
      <c r="D216" s="12"/>
      <c r="E216" s="1"/>
      <c r="F216" s="1"/>
      <c r="G216" s="18"/>
      <c r="H216" s="78"/>
      <c r="I216" s="78"/>
      <c r="J216" s="1"/>
    </row>
    <row r="217" spans="1:10" s="17" customFormat="1" x14ac:dyDescent="0.25">
      <c r="A217" s="1"/>
      <c r="B217" s="1"/>
      <c r="C217" s="1"/>
      <c r="D217" s="12"/>
      <c r="E217" s="1"/>
      <c r="F217" s="1"/>
      <c r="G217" s="18"/>
      <c r="H217" s="78"/>
      <c r="I217" s="78"/>
      <c r="J217" s="1"/>
    </row>
    <row r="218" spans="1:10" s="17" customFormat="1" x14ac:dyDescent="0.25">
      <c r="A218" s="1"/>
      <c r="B218" s="1"/>
      <c r="C218" s="1"/>
      <c r="D218" s="12"/>
      <c r="E218" s="1"/>
      <c r="F218" s="1"/>
      <c r="G218" s="18"/>
      <c r="H218" s="78"/>
      <c r="I218" s="78"/>
      <c r="J218" s="1"/>
    </row>
    <row r="219" spans="1:10" s="17" customFormat="1" x14ac:dyDescent="0.25">
      <c r="A219" s="1"/>
      <c r="B219" s="1"/>
      <c r="C219" s="1"/>
      <c r="D219" s="12"/>
      <c r="E219" s="1"/>
      <c r="F219" s="1"/>
      <c r="G219" s="18"/>
      <c r="H219" s="78"/>
      <c r="I219" s="78"/>
      <c r="J219" s="1"/>
    </row>
    <row r="220" spans="1:10" s="17" customFormat="1" x14ac:dyDescent="0.25">
      <c r="A220" s="1"/>
      <c r="B220" s="1"/>
      <c r="C220" s="1"/>
      <c r="D220" s="12"/>
      <c r="E220" s="1"/>
      <c r="F220" s="1"/>
      <c r="G220" s="18"/>
      <c r="H220" s="78"/>
      <c r="I220" s="78"/>
      <c r="J220" s="1"/>
    </row>
    <row r="221" spans="1:10" s="17" customFormat="1" x14ac:dyDescent="0.25">
      <c r="A221" s="1"/>
      <c r="B221" s="1"/>
      <c r="C221" s="1"/>
      <c r="D221" s="12"/>
      <c r="E221" s="1"/>
      <c r="F221" s="1"/>
      <c r="G221" s="18"/>
      <c r="H221" s="78"/>
      <c r="I221" s="78"/>
      <c r="J221" s="1"/>
    </row>
    <row r="222" spans="1:10" s="17" customFormat="1" x14ac:dyDescent="0.25">
      <c r="A222" s="1"/>
      <c r="B222" s="1"/>
      <c r="C222" s="1"/>
      <c r="D222" s="12"/>
      <c r="E222" s="1"/>
      <c r="F222" s="1"/>
      <c r="G222" s="18"/>
      <c r="H222" s="78"/>
      <c r="I222" s="78"/>
      <c r="J222" s="1"/>
    </row>
    <row r="223" spans="1:10" s="17" customFormat="1" x14ac:dyDescent="0.25">
      <c r="A223" s="1"/>
      <c r="B223" s="1"/>
      <c r="C223" s="1"/>
      <c r="D223" s="12"/>
      <c r="E223" s="1"/>
      <c r="F223" s="1"/>
      <c r="G223" s="18"/>
      <c r="H223" s="78"/>
      <c r="I223" s="78"/>
      <c r="J223" s="1"/>
    </row>
    <row r="224" spans="1:10" s="17" customFormat="1" x14ac:dyDescent="0.25">
      <c r="A224" s="1"/>
      <c r="B224" s="1"/>
      <c r="C224" s="1"/>
      <c r="D224" s="12"/>
      <c r="E224" s="1"/>
      <c r="F224" s="1"/>
      <c r="G224" s="18"/>
      <c r="H224" s="78"/>
      <c r="I224" s="78"/>
      <c r="J224" s="1"/>
    </row>
    <row r="225" spans="1:10" s="17" customFormat="1" x14ac:dyDescent="0.25">
      <c r="A225" s="1"/>
      <c r="B225" s="1"/>
      <c r="C225" s="1"/>
      <c r="D225" s="12"/>
      <c r="E225" s="1"/>
      <c r="F225" s="1"/>
      <c r="G225" s="18"/>
      <c r="H225" s="78"/>
      <c r="I225" s="78"/>
      <c r="J225" s="1"/>
    </row>
    <row r="226" spans="1:10" s="17" customFormat="1" x14ac:dyDescent="0.25">
      <c r="A226" s="1"/>
      <c r="B226" s="1"/>
      <c r="C226" s="1"/>
      <c r="D226" s="12"/>
      <c r="E226" s="1"/>
      <c r="F226" s="1"/>
      <c r="G226" s="18"/>
      <c r="H226" s="78"/>
      <c r="I226" s="78"/>
      <c r="J226" s="1"/>
    </row>
    <row r="227" spans="1:10" s="17" customFormat="1" x14ac:dyDescent="0.25">
      <c r="A227" s="1"/>
      <c r="B227" s="1"/>
      <c r="C227" s="1"/>
      <c r="D227" s="12"/>
      <c r="E227" s="1"/>
      <c r="F227" s="1"/>
      <c r="G227" s="18"/>
      <c r="H227" s="78"/>
      <c r="I227" s="78"/>
      <c r="J227" s="1"/>
    </row>
    <row r="228" spans="1:10" s="17" customFormat="1" x14ac:dyDescent="0.25">
      <c r="A228" s="1"/>
      <c r="B228" s="1"/>
      <c r="C228" s="1"/>
      <c r="D228" s="12"/>
      <c r="E228" s="1"/>
      <c r="F228" s="1"/>
      <c r="G228" s="18"/>
      <c r="H228" s="78"/>
      <c r="I228" s="78"/>
      <c r="J228" s="1"/>
    </row>
    <row r="229" spans="1:10" s="17" customFormat="1" x14ac:dyDescent="0.25">
      <c r="A229" s="1"/>
      <c r="B229" s="1"/>
      <c r="C229" s="1"/>
      <c r="D229" s="12"/>
      <c r="E229" s="1"/>
      <c r="F229" s="1"/>
      <c r="G229" s="18"/>
      <c r="H229" s="78"/>
      <c r="I229" s="78"/>
      <c r="J229" s="1"/>
    </row>
    <row r="230" spans="1:10" s="17" customFormat="1" x14ac:dyDescent="0.25">
      <c r="A230" s="1"/>
      <c r="B230" s="1"/>
      <c r="C230" s="1"/>
      <c r="D230" s="12"/>
      <c r="E230" s="1"/>
      <c r="F230" s="1"/>
      <c r="G230" s="18"/>
      <c r="H230" s="78"/>
      <c r="I230" s="78"/>
      <c r="J230" s="1"/>
    </row>
    <row r="231" spans="1:10" s="17" customFormat="1" x14ac:dyDescent="0.25">
      <c r="A231" s="1"/>
      <c r="B231" s="1"/>
      <c r="C231" s="1"/>
      <c r="D231" s="12"/>
      <c r="E231" s="1"/>
      <c r="F231" s="1"/>
      <c r="G231" s="18"/>
      <c r="H231" s="78"/>
      <c r="I231" s="78"/>
      <c r="J231" s="1"/>
    </row>
    <row r="232" spans="1:10" s="17" customFormat="1" x14ac:dyDescent="0.25">
      <c r="A232" s="1"/>
      <c r="B232" s="1"/>
      <c r="C232" s="1"/>
      <c r="D232" s="12"/>
      <c r="E232" s="1"/>
      <c r="F232" s="1"/>
      <c r="G232" s="18"/>
      <c r="H232" s="78"/>
      <c r="I232" s="78"/>
      <c r="J232" s="1"/>
    </row>
    <row r="233" spans="1:10" s="17" customFormat="1" x14ac:dyDescent="0.25">
      <c r="A233" s="1"/>
      <c r="B233" s="1"/>
      <c r="C233" s="1"/>
      <c r="D233" s="12"/>
      <c r="E233" s="1"/>
      <c r="F233" s="1"/>
      <c r="G233" s="18"/>
      <c r="H233" s="78"/>
      <c r="I233" s="78"/>
      <c r="J233" s="1"/>
    </row>
    <row r="234" spans="1:10" s="17" customFormat="1" x14ac:dyDescent="0.25">
      <c r="A234" s="1"/>
      <c r="B234" s="1"/>
      <c r="C234" s="1"/>
      <c r="D234" s="12"/>
      <c r="E234" s="1"/>
      <c r="F234" s="1"/>
      <c r="G234" s="18"/>
      <c r="H234" s="78"/>
      <c r="I234" s="78"/>
      <c r="J234" s="1"/>
    </row>
    <row r="235" spans="1:10" s="17" customFormat="1" x14ac:dyDescent="0.25">
      <c r="A235" s="1"/>
      <c r="B235" s="1"/>
      <c r="C235" s="1"/>
      <c r="D235" s="12"/>
      <c r="E235" s="1"/>
      <c r="F235" s="1"/>
      <c r="G235" s="18"/>
      <c r="H235" s="78"/>
      <c r="I235" s="78"/>
      <c r="J235" s="1"/>
    </row>
    <row r="236" spans="1:10" s="17" customFormat="1" x14ac:dyDescent="0.25">
      <c r="A236" s="1"/>
      <c r="B236" s="1"/>
      <c r="C236" s="1"/>
      <c r="D236" s="12"/>
      <c r="E236" s="1"/>
      <c r="F236" s="1"/>
      <c r="G236" s="18"/>
      <c r="H236" s="78"/>
      <c r="I236" s="78"/>
      <c r="J236" s="1"/>
    </row>
    <row r="237" spans="1:10" s="17" customFormat="1" x14ac:dyDescent="0.25">
      <c r="A237" s="1"/>
      <c r="B237" s="1"/>
      <c r="C237" s="1"/>
      <c r="D237" s="12"/>
      <c r="E237" s="1"/>
      <c r="F237" s="1"/>
      <c r="G237" s="18"/>
      <c r="H237" s="78"/>
      <c r="I237" s="78"/>
      <c r="J237" s="1"/>
    </row>
    <row r="238" spans="1:10" s="17" customFormat="1" x14ac:dyDescent="0.25">
      <c r="A238" s="1"/>
      <c r="B238" s="1"/>
      <c r="C238" s="1"/>
      <c r="D238" s="12"/>
      <c r="E238" s="1"/>
      <c r="F238" s="1"/>
      <c r="G238" s="18"/>
      <c r="H238" s="78"/>
      <c r="I238" s="78"/>
      <c r="J238" s="1"/>
    </row>
    <row r="239" spans="1:10" s="17" customFormat="1" x14ac:dyDescent="0.25">
      <c r="A239" s="1"/>
      <c r="B239" s="1"/>
      <c r="C239" s="1"/>
      <c r="D239" s="12"/>
      <c r="E239" s="1"/>
      <c r="F239" s="1"/>
      <c r="G239" s="18"/>
      <c r="H239" s="78"/>
      <c r="I239" s="78"/>
      <c r="J239" s="1"/>
    </row>
    <row r="240" spans="1:10" s="17" customFormat="1" x14ac:dyDescent="0.25">
      <c r="A240" s="1"/>
      <c r="B240" s="1"/>
      <c r="C240" s="1"/>
      <c r="D240" s="12"/>
      <c r="E240" s="1"/>
      <c r="F240" s="1"/>
      <c r="G240" s="18"/>
      <c r="H240" s="78"/>
      <c r="I240" s="78"/>
      <c r="J240" s="1"/>
    </row>
    <row r="241" spans="1:10" s="17" customFormat="1" x14ac:dyDescent="0.25">
      <c r="A241" s="1"/>
      <c r="B241" s="1"/>
      <c r="C241" s="1"/>
      <c r="D241" s="12"/>
      <c r="E241" s="1"/>
      <c r="F241" s="1"/>
      <c r="G241" s="18"/>
      <c r="H241" s="78"/>
      <c r="I241" s="78"/>
      <c r="J241" s="1"/>
    </row>
    <row r="242" spans="1:10" s="17" customFormat="1" x14ac:dyDescent="0.25">
      <c r="A242" s="1"/>
      <c r="B242" s="1"/>
      <c r="C242" s="1"/>
      <c r="D242" s="12"/>
      <c r="E242" s="1"/>
      <c r="F242" s="1"/>
      <c r="G242" s="18"/>
      <c r="H242" s="78"/>
      <c r="I242" s="78"/>
      <c r="J242" s="1"/>
    </row>
    <row r="243" spans="1:10" s="17" customFormat="1" x14ac:dyDescent="0.25">
      <c r="A243" s="1"/>
      <c r="B243" s="1"/>
      <c r="C243" s="1"/>
      <c r="D243" s="12"/>
      <c r="E243" s="1"/>
      <c r="F243" s="1"/>
      <c r="G243" s="18"/>
      <c r="H243" s="78"/>
      <c r="I243" s="78"/>
      <c r="J243" s="1"/>
    </row>
    <row r="244" spans="1:10" s="17" customFormat="1" x14ac:dyDescent="0.25">
      <c r="A244" s="1"/>
      <c r="B244" s="1"/>
      <c r="C244" s="1"/>
      <c r="D244" s="12"/>
      <c r="E244" s="1"/>
      <c r="F244" s="1"/>
      <c r="G244" s="18"/>
      <c r="H244" s="78"/>
      <c r="I244" s="78"/>
      <c r="J244" s="1"/>
    </row>
    <row r="245" spans="1:10" s="17" customFormat="1" x14ac:dyDescent="0.25">
      <c r="A245" s="1"/>
      <c r="B245" s="1"/>
      <c r="C245" s="1"/>
      <c r="D245" s="12"/>
      <c r="E245" s="1"/>
      <c r="F245" s="1"/>
      <c r="G245" s="18"/>
      <c r="H245" s="78"/>
      <c r="I245" s="78"/>
      <c r="J245" s="1"/>
    </row>
    <row r="246" spans="1:10" s="17" customFormat="1" x14ac:dyDescent="0.25">
      <c r="A246" s="1"/>
      <c r="B246" s="1"/>
      <c r="C246" s="1"/>
      <c r="D246" s="12"/>
      <c r="E246" s="1"/>
      <c r="F246" s="1"/>
      <c r="G246" s="18"/>
      <c r="H246" s="78"/>
      <c r="I246" s="78"/>
      <c r="J246" s="1"/>
    </row>
    <row r="247" spans="1:10" s="17" customFormat="1" x14ac:dyDescent="0.25">
      <c r="A247" s="1"/>
      <c r="B247" s="1"/>
      <c r="C247" s="1"/>
      <c r="D247" s="12"/>
      <c r="E247" s="1"/>
      <c r="F247" s="1"/>
      <c r="G247" s="18"/>
      <c r="H247" s="78"/>
      <c r="I247" s="78"/>
      <c r="J247" s="1"/>
    </row>
    <row r="248" spans="1:10" s="17" customFormat="1" x14ac:dyDescent="0.25">
      <c r="A248" s="1"/>
      <c r="B248" s="1"/>
      <c r="C248" s="1"/>
      <c r="D248" s="12"/>
      <c r="E248" s="1"/>
      <c r="F248" s="1"/>
      <c r="G248" s="18"/>
      <c r="H248" s="78"/>
      <c r="I248" s="78"/>
      <c r="J248" s="1"/>
    </row>
    <row r="249" spans="1:10" s="17" customFormat="1" x14ac:dyDescent="0.25">
      <c r="A249" s="1"/>
      <c r="B249" s="1"/>
      <c r="C249" s="1"/>
      <c r="D249" s="12"/>
      <c r="E249" s="1"/>
      <c r="F249" s="1"/>
      <c r="G249" s="18"/>
      <c r="H249" s="78"/>
      <c r="I249" s="78"/>
      <c r="J249" s="1"/>
    </row>
    <row r="250" spans="1:10" s="17" customFormat="1" x14ac:dyDescent="0.25">
      <c r="A250" s="1"/>
      <c r="B250" s="1"/>
      <c r="C250" s="1"/>
      <c r="D250" s="12"/>
      <c r="E250" s="1"/>
      <c r="F250" s="1"/>
      <c r="G250" s="18"/>
      <c r="H250" s="78"/>
      <c r="I250" s="78"/>
      <c r="J250" s="1"/>
    </row>
    <row r="251" spans="1:10" s="17" customFormat="1" x14ac:dyDescent="0.25">
      <c r="A251" s="1"/>
      <c r="B251" s="1"/>
      <c r="C251" s="1"/>
      <c r="D251" s="12"/>
      <c r="E251" s="1"/>
      <c r="F251" s="1"/>
      <c r="G251" s="18"/>
      <c r="H251" s="78"/>
      <c r="I251" s="78"/>
      <c r="J251" s="1"/>
    </row>
    <row r="252" spans="1:10" s="17" customFormat="1" x14ac:dyDescent="0.25">
      <c r="A252" s="1"/>
      <c r="B252" s="1"/>
      <c r="C252" s="1"/>
      <c r="D252" s="12"/>
      <c r="E252" s="1"/>
      <c r="F252" s="1"/>
      <c r="G252" s="18"/>
      <c r="H252" s="78"/>
      <c r="I252" s="78"/>
      <c r="J252" s="1"/>
    </row>
    <row r="253" spans="1:10" s="17" customFormat="1" x14ac:dyDescent="0.25">
      <c r="A253" s="1"/>
      <c r="B253" s="1"/>
      <c r="C253" s="1"/>
      <c r="D253" s="12"/>
      <c r="E253" s="1"/>
      <c r="F253" s="1"/>
      <c r="G253" s="18"/>
      <c r="H253" s="78"/>
      <c r="I253" s="78"/>
      <c r="J253" s="1"/>
    </row>
    <row r="254" spans="1:10" s="17" customFormat="1" x14ac:dyDescent="0.25">
      <c r="A254" s="1"/>
      <c r="B254" s="1"/>
      <c r="C254" s="1"/>
      <c r="D254" s="12"/>
      <c r="E254" s="1"/>
      <c r="F254" s="1"/>
      <c r="G254" s="18"/>
      <c r="H254" s="78"/>
      <c r="I254" s="78"/>
      <c r="J254" s="1"/>
    </row>
    <row r="255" spans="1:10" s="17" customFormat="1" x14ac:dyDescent="0.25">
      <c r="A255" s="1"/>
      <c r="B255" s="1"/>
      <c r="C255" s="1"/>
      <c r="D255" s="12"/>
      <c r="E255" s="1"/>
      <c r="F255" s="1"/>
      <c r="G255" s="18"/>
      <c r="H255" s="78"/>
      <c r="I255" s="78"/>
      <c r="J255" s="1"/>
    </row>
    <row r="256" spans="1:10" s="17" customFormat="1" x14ac:dyDescent="0.25">
      <c r="A256" s="1"/>
      <c r="B256" s="1"/>
      <c r="C256" s="1"/>
      <c r="D256" s="12"/>
      <c r="E256" s="1"/>
      <c r="F256" s="1"/>
      <c r="G256" s="18"/>
      <c r="H256" s="78"/>
      <c r="I256" s="78"/>
      <c r="J256" s="1"/>
    </row>
    <row r="257" spans="1:10" s="17" customFormat="1" x14ac:dyDescent="0.25">
      <c r="A257" s="1"/>
      <c r="B257" s="1"/>
      <c r="C257" s="1"/>
      <c r="D257" s="12"/>
      <c r="E257" s="1"/>
      <c r="F257" s="1"/>
      <c r="G257" s="18"/>
      <c r="H257" s="78"/>
      <c r="I257" s="78"/>
      <c r="J257" s="1"/>
    </row>
    <row r="258" spans="1:10" s="17" customFormat="1" x14ac:dyDescent="0.25">
      <c r="A258" s="1"/>
      <c r="B258" s="1"/>
      <c r="C258" s="1"/>
      <c r="D258" s="12"/>
      <c r="E258" s="1"/>
      <c r="F258" s="1"/>
      <c r="G258" s="18"/>
      <c r="H258" s="78"/>
      <c r="I258" s="78"/>
      <c r="J258" s="1"/>
    </row>
    <row r="259" spans="1:10" s="17" customFormat="1" x14ac:dyDescent="0.25">
      <c r="A259" s="1"/>
      <c r="B259" s="1"/>
      <c r="C259" s="1"/>
      <c r="D259" s="12"/>
      <c r="E259" s="1"/>
      <c r="F259" s="1"/>
      <c r="G259" s="18"/>
      <c r="H259" s="78"/>
      <c r="I259" s="78"/>
      <c r="J259" s="1"/>
    </row>
    <row r="260" spans="1:10" s="17" customFormat="1" x14ac:dyDescent="0.25">
      <c r="A260" s="1"/>
      <c r="B260" s="1"/>
      <c r="C260" s="1"/>
      <c r="D260" s="12"/>
      <c r="E260" s="1"/>
      <c r="F260" s="1"/>
      <c r="G260" s="18"/>
      <c r="H260" s="78"/>
      <c r="I260" s="78"/>
      <c r="J260" s="1"/>
    </row>
    <row r="261" spans="1:10" s="17" customFormat="1" x14ac:dyDescent="0.25">
      <c r="A261" s="1"/>
      <c r="B261" s="1"/>
      <c r="C261" s="1"/>
      <c r="D261" s="12"/>
      <c r="E261" s="1"/>
      <c r="F261" s="1"/>
      <c r="G261" s="18"/>
      <c r="H261" s="78"/>
      <c r="I261" s="78"/>
      <c r="J261" s="1"/>
    </row>
    <row r="262" spans="1:10" s="17" customFormat="1" x14ac:dyDescent="0.25">
      <c r="A262" s="1"/>
      <c r="B262" s="1"/>
      <c r="C262" s="1"/>
      <c r="D262" s="12"/>
      <c r="E262" s="1"/>
      <c r="F262" s="1"/>
      <c r="G262" s="18"/>
      <c r="H262" s="78"/>
      <c r="I262" s="78"/>
      <c r="J262" s="1"/>
    </row>
    <row r="263" spans="1:10" s="17" customFormat="1" x14ac:dyDescent="0.25">
      <c r="A263" s="1"/>
      <c r="B263" s="1"/>
      <c r="C263" s="1"/>
      <c r="D263" s="12"/>
      <c r="E263" s="1"/>
      <c r="F263" s="1"/>
      <c r="G263" s="18"/>
      <c r="H263" s="78"/>
      <c r="I263" s="78"/>
      <c r="J263" s="1"/>
    </row>
    <row r="264" spans="1:10" s="17" customFormat="1" x14ac:dyDescent="0.25">
      <c r="A264" s="1"/>
      <c r="B264" s="1"/>
      <c r="C264" s="1"/>
      <c r="D264" s="12"/>
      <c r="E264" s="1"/>
      <c r="F264" s="1"/>
      <c r="G264" s="18"/>
      <c r="H264" s="78"/>
      <c r="I264" s="78"/>
      <c r="J264" s="1"/>
    </row>
    <row r="265" spans="1:10" s="17" customFormat="1" x14ac:dyDescent="0.25">
      <c r="A265" s="1"/>
      <c r="B265" s="1"/>
      <c r="C265" s="1"/>
      <c r="D265" s="12"/>
      <c r="E265" s="1"/>
      <c r="F265" s="1"/>
      <c r="G265" s="18"/>
      <c r="H265" s="78"/>
      <c r="I265" s="78"/>
      <c r="J265" s="1"/>
    </row>
    <row r="266" spans="1:10" s="17" customFormat="1" x14ac:dyDescent="0.25">
      <c r="A266" s="1"/>
      <c r="B266" s="1"/>
      <c r="C266" s="1"/>
      <c r="D266" s="12"/>
      <c r="E266" s="1"/>
      <c r="F266" s="1"/>
      <c r="G266" s="18"/>
      <c r="H266" s="78"/>
      <c r="I266" s="78"/>
      <c r="J266" s="1"/>
    </row>
    <row r="267" spans="1:10" s="17" customFormat="1" x14ac:dyDescent="0.25">
      <c r="A267" s="1"/>
      <c r="B267" s="1"/>
      <c r="C267" s="1"/>
      <c r="D267" s="12"/>
      <c r="E267" s="1"/>
      <c r="F267" s="1"/>
      <c r="G267" s="18"/>
      <c r="H267" s="78"/>
      <c r="I267" s="78"/>
      <c r="J267" s="1"/>
    </row>
    <row r="268" spans="1:10" s="17" customFormat="1" x14ac:dyDescent="0.25">
      <c r="A268" s="1"/>
      <c r="B268" s="1"/>
      <c r="C268" s="1"/>
      <c r="D268" s="12"/>
      <c r="E268" s="1"/>
      <c r="F268" s="1"/>
      <c r="G268" s="18"/>
      <c r="H268" s="78"/>
      <c r="I268" s="78"/>
      <c r="J268" s="1"/>
    </row>
    <row r="269" spans="1:10" s="17" customFormat="1" x14ac:dyDescent="0.25">
      <c r="A269" s="1"/>
      <c r="B269" s="1"/>
      <c r="C269" s="1"/>
      <c r="D269" s="12"/>
      <c r="E269" s="1"/>
      <c r="F269" s="1"/>
      <c r="G269" s="18"/>
      <c r="H269" s="78"/>
      <c r="I269" s="78"/>
      <c r="J269" s="1"/>
    </row>
    <row r="270" spans="1:10" s="17" customFormat="1" x14ac:dyDescent="0.25">
      <c r="A270" s="1"/>
      <c r="B270" s="1"/>
      <c r="C270" s="1"/>
      <c r="D270" s="12"/>
      <c r="E270" s="1"/>
      <c r="F270" s="1"/>
      <c r="G270" s="18"/>
      <c r="H270" s="78"/>
      <c r="I270" s="78"/>
      <c r="J270" s="1"/>
    </row>
    <row r="271" spans="1:10" s="17" customFormat="1" x14ac:dyDescent="0.25">
      <c r="A271" s="1"/>
      <c r="B271" s="1"/>
      <c r="C271" s="1"/>
      <c r="D271" s="12"/>
      <c r="E271" s="1"/>
      <c r="F271" s="1"/>
      <c r="G271" s="18"/>
      <c r="H271" s="78"/>
      <c r="I271" s="78"/>
      <c r="J271" s="1"/>
    </row>
    <row r="272" spans="1:10" s="17" customFormat="1" x14ac:dyDescent="0.25">
      <c r="A272" s="1"/>
      <c r="B272" s="1"/>
      <c r="C272" s="1"/>
      <c r="D272" s="12"/>
      <c r="E272" s="1"/>
      <c r="F272" s="1"/>
      <c r="G272" s="18"/>
      <c r="H272" s="78"/>
      <c r="I272" s="78"/>
      <c r="J272" s="1"/>
    </row>
    <row r="273" spans="1:10" s="17" customFormat="1" x14ac:dyDescent="0.25">
      <c r="A273" s="1"/>
      <c r="B273" s="1"/>
      <c r="C273" s="1"/>
      <c r="D273" s="12"/>
      <c r="E273" s="1"/>
      <c r="F273" s="1"/>
      <c r="G273" s="18"/>
      <c r="H273" s="78"/>
      <c r="I273" s="78"/>
      <c r="J273" s="1"/>
    </row>
    <row r="274" spans="1:10" s="17" customFormat="1" x14ac:dyDescent="0.25">
      <c r="A274" s="1"/>
      <c r="B274" s="1"/>
      <c r="C274" s="1"/>
      <c r="D274" s="12"/>
      <c r="E274" s="1"/>
      <c r="F274" s="1"/>
      <c r="G274" s="18"/>
      <c r="H274" s="78"/>
      <c r="I274" s="78"/>
      <c r="J27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00B0F0"/>
  </sheetPr>
  <dimension ref="A1:E5131"/>
  <sheetViews>
    <sheetView workbookViewId="0">
      <selection activeCell="A11" sqref="A11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10214</v>
      </c>
      <c r="D1" t="s">
        <v>10211</v>
      </c>
      <c r="E1" t="s">
        <v>10212</v>
      </c>
    </row>
    <row r="2" spans="1:5" x14ac:dyDescent="0.25">
      <c r="A2" s="28" t="s">
        <v>79</v>
      </c>
      <c r="B2" t="s">
        <v>80</v>
      </c>
      <c r="C2" t="str">
        <f>Tabla4[[#This Row],[NIT]]</f>
        <v>11231402520010</v>
      </c>
      <c r="D2">
        <f t="shared" ref="D2:D65" si="0">LEN(C2)</f>
        <v>14</v>
      </c>
      <c r="E2" t="str">
        <f t="shared" ref="E2" si="1">IF(D2=14,"NIT",IF(D2=9,"DUI"," "))</f>
        <v>NIT</v>
      </c>
    </row>
    <row r="3" spans="1:5" x14ac:dyDescent="0.25">
      <c r="A3" s="1" t="s">
        <v>81</v>
      </c>
      <c r="B3" t="s">
        <v>82</v>
      </c>
      <c r="C3" t="str">
        <f>Tabla4[[#This Row],[NIT]]</f>
        <v>11231810111015</v>
      </c>
      <c r="D3">
        <f t="shared" si="0"/>
        <v>14</v>
      </c>
      <c r="E3" t="str">
        <f t="shared" ref="E3:E66" si="2">IF(D3=14,"NIT",IF(D3=9,"DUI"," "))</f>
        <v>NIT</v>
      </c>
    </row>
    <row r="4" spans="1:5" x14ac:dyDescent="0.25">
      <c r="A4" s="1" t="s">
        <v>83</v>
      </c>
      <c r="B4" t="s">
        <v>84</v>
      </c>
      <c r="C4" t="str">
        <f>Tabla4[[#This Row],[NIT]]</f>
        <v>06142709121066</v>
      </c>
      <c r="D4">
        <f t="shared" si="0"/>
        <v>14</v>
      </c>
      <c r="E4" t="str">
        <f t="shared" si="2"/>
        <v>NIT</v>
      </c>
    </row>
    <row r="5" spans="1:5" x14ac:dyDescent="0.25">
      <c r="A5" s="1" t="s">
        <v>85</v>
      </c>
      <c r="B5" t="s">
        <v>86</v>
      </c>
      <c r="C5" t="str">
        <f>Tabla4[[#This Row],[NIT]]</f>
        <v>12170412021019</v>
      </c>
      <c r="D5">
        <f t="shared" si="0"/>
        <v>14</v>
      </c>
      <c r="E5" t="str">
        <f t="shared" si="2"/>
        <v>NIT</v>
      </c>
    </row>
    <row r="6" spans="1:5" x14ac:dyDescent="0.25">
      <c r="A6" s="1" t="s">
        <v>87</v>
      </c>
      <c r="B6" t="s">
        <v>88</v>
      </c>
      <c r="C6" t="str">
        <f>Tabla4[[#This Row],[NIT]]</f>
        <v>12171907161026</v>
      </c>
      <c r="D6">
        <f t="shared" si="0"/>
        <v>14</v>
      </c>
      <c r="E6" t="str">
        <f t="shared" si="2"/>
        <v>NIT</v>
      </c>
    </row>
    <row r="7" spans="1:5" x14ac:dyDescent="0.25">
      <c r="A7" s="1" t="s">
        <v>89</v>
      </c>
      <c r="B7" t="s">
        <v>90</v>
      </c>
      <c r="C7" t="str">
        <f>Tabla4[[#This Row],[NIT]]</f>
        <v>03120408530013</v>
      </c>
      <c r="D7">
        <f t="shared" si="0"/>
        <v>14</v>
      </c>
      <c r="E7" t="str">
        <f t="shared" si="2"/>
        <v>NIT</v>
      </c>
    </row>
    <row r="8" spans="1:5" x14ac:dyDescent="0.25">
      <c r="A8" s="1" t="s">
        <v>91</v>
      </c>
      <c r="B8" t="s">
        <v>92</v>
      </c>
      <c r="C8" t="str">
        <f>Tabla4[[#This Row],[NIT]]</f>
        <v>08192512851016</v>
      </c>
      <c r="D8">
        <f t="shared" si="0"/>
        <v>14</v>
      </c>
      <c r="E8" t="str">
        <f t="shared" si="2"/>
        <v>NIT</v>
      </c>
    </row>
    <row r="9" spans="1:5" x14ac:dyDescent="0.25">
      <c r="A9" s="1" t="s">
        <v>93</v>
      </c>
      <c r="B9" t="s">
        <v>94</v>
      </c>
      <c r="C9" t="str">
        <f>Tabla4[[#This Row],[NIT]]</f>
        <v>02103008951013</v>
      </c>
      <c r="D9">
        <f t="shared" si="0"/>
        <v>14</v>
      </c>
      <c r="E9" t="str">
        <f t="shared" si="2"/>
        <v>NIT</v>
      </c>
    </row>
    <row r="10" spans="1:5" x14ac:dyDescent="0.25">
      <c r="A10" s="1" t="s">
        <v>95</v>
      </c>
      <c r="B10" t="s">
        <v>96</v>
      </c>
      <c r="C10" t="str">
        <f>Tabla4[[#This Row],[NIT]]</f>
        <v>06140909921013</v>
      </c>
      <c r="D10">
        <f t="shared" si="0"/>
        <v>14</v>
      </c>
      <c r="E10" t="str">
        <f t="shared" si="2"/>
        <v>NIT</v>
      </c>
    </row>
    <row r="11" spans="1:5" x14ac:dyDescent="0.25">
      <c r="A11" s="1" t="s">
        <v>97</v>
      </c>
      <c r="B11" t="s">
        <v>98</v>
      </c>
      <c r="C11" t="str">
        <f>Tabla4[[#This Row],[NIT]]</f>
        <v>06142212650014</v>
      </c>
      <c r="D11">
        <f t="shared" si="0"/>
        <v>14</v>
      </c>
      <c r="E11" t="str">
        <f t="shared" si="2"/>
        <v>NIT</v>
      </c>
    </row>
    <row r="12" spans="1:5" x14ac:dyDescent="0.25">
      <c r="A12" s="1" t="s">
        <v>99</v>
      </c>
      <c r="B12" t="s">
        <v>100</v>
      </c>
      <c r="C12" t="str">
        <f>Tabla4[[#This Row],[NIT]]</f>
        <v>01112204540010</v>
      </c>
      <c r="D12">
        <f t="shared" si="0"/>
        <v>14</v>
      </c>
      <c r="E12" t="str">
        <f t="shared" si="2"/>
        <v>NIT</v>
      </c>
    </row>
    <row r="13" spans="1:5" x14ac:dyDescent="0.25">
      <c r="A13" s="1" t="s">
        <v>101</v>
      </c>
      <c r="B13" t="s">
        <v>102</v>
      </c>
      <c r="C13" t="str">
        <f>Tabla4[[#This Row],[NIT]]</f>
        <v>04070912821016</v>
      </c>
      <c r="D13">
        <f t="shared" si="0"/>
        <v>14</v>
      </c>
      <c r="E13" t="str">
        <f t="shared" si="2"/>
        <v>NIT</v>
      </c>
    </row>
    <row r="14" spans="1:5" x14ac:dyDescent="0.25">
      <c r="A14" s="1" t="s">
        <v>103</v>
      </c>
      <c r="B14" t="s">
        <v>104</v>
      </c>
      <c r="C14" t="str">
        <f>Tabla4[[#This Row],[NIT]]</f>
        <v>06140612931028</v>
      </c>
      <c r="D14">
        <f t="shared" si="0"/>
        <v>14</v>
      </c>
      <c r="E14" t="str">
        <f t="shared" si="2"/>
        <v>NIT</v>
      </c>
    </row>
    <row r="15" spans="1:5" x14ac:dyDescent="0.25">
      <c r="A15" s="1" t="s">
        <v>8157</v>
      </c>
      <c r="B15" t="s">
        <v>105</v>
      </c>
      <c r="C15" t="str">
        <f>Tabla4[[#This Row],[NIT]]</f>
        <v>045167457</v>
      </c>
      <c r="D15">
        <f t="shared" si="0"/>
        <v>9</v>
      </c>
      <c r="E15" t="str">
        <f t="shared" si="2"/>
        <v>DUI</v>
      </c>
    </row>
    <row r="16" spans="1:5" x14ac:dyDescent="0.25">
      <c r="A16" s="1" t="s">
        <v>106</v>
      </c>
      <c r="B16" t="s">
        <v>107</v>
      </c>
      <c r="C16" t="str">
        <f>Tabla4[[#This Row],[NIT]]</f>
        <v>12041017891013</v>
      </c>
      <c r="D16">
        <f t="shared" si="0"/>
        <v>14</v>
      </c>
      <c r="E16" t="str">
        <f t="shared" si="2"/>
        <v>NIT</v>
      </c>
    </row>
    <row r="17" spans="1:5" x14ac:dyDescent="0.25">
      <c r="A17" s="1" t="s">
        <v>108</v>
      </c>
      <c r="B17" t="s">
        <v>109</v>
      </c>
      <c r="C17" t="str">
        <f>Tabla4[[#This Row],[NIT]]</f>
        <v>06140311031048</v>
      </c>
      <c r="D17">
        <f t="shared" si="0"/>
        <v>14</v>
      </c>
      <c r="E17" t="str">
        <f t="shared" si="2"/>
        <v>NIT</v>
      </c>
    </row>
    <row r="18" spans="1:5" x14ac:dyDescent="0.25">
      <c r="A18" s="1" t="s">
        <v>110</v>
      </c>
      <c r="B18" t="s">
        <v>111</v>
      </c>
      <c r="C18" t="str">
        <f>Tabla4[[#This Row],[NIT]]</f>
        <v>02020103520010</v>
      </c>
      <c r="D18">
        <f t="shared" si="0"/>
        <v>14</v>
      </c>
      <c r="E18" t="str">
        <f t="shared" si="2"/>
        <v>NIT</v>
      </c>
    </row>
    <row r="19" spans="1:5" x14ac:dyDescent="0.25">
      <c r="A19" s="1" t="s">
        <v>112</v>
      </c>
      <c r="B19" t="s">
        <v>113</v>
      </c>
      <c r="C19" t="str">
        <f>Tabla4[[#This Row],[NIT]]</f>
        <v>13041805761013</v>
      </c>
      <c r="D19">
        <f t="shared" si="0"/>
        <v>14</v>
      </c>
      <c r="E19" t="str">
        <f t="shared" si="2"/>
        <v>NIT</v>
      </c>
    </row>
    <row r="20" spans="1:5" x14ac:dyDescent="0.25">
      <c r="A20" s="1" t="s">
        <v>114</v>
      </c>
      <c r="B20" t="s">
        <v>115</v>
      </c>
      <c r="C20" t="str">
        <f>Tabla4[[#This Row],[NIT]]</f>
        <v>06141904791029</v>
      </c>
      <c r="D20">
        <f t="shared" si="0"/>
        <v>14</v>
      </c>
      <c r="E20" t="str">
        <f t="shared" si="2"/>
        <v>NIT</v>
      </c>
    </row>
    <row r="21" spans="1:5" x14ac:dyDescent="0.25">
      <c r="A21" s="1" t="s">
        <v>116</v>
      </c>
      <c r="B21" t="s">
        <v>117</v>
      </c>
      <c r="C21" t="str">
        <f>Tabla4[[#This Row],[NIT]]</f>
        <v>06142709750018</v>
      </c>
      <c r="D21">
        <f t="shared" si="0"/>
        <v>14</v>
      </c>
      <c r="E21" t="str">
        <f t="shared" si="2"/>
        <v>NIT</v>
      </c>
    </row>
    <row r="22" spans="1:5" x14ac:dyDescent="0.25">
      <c r="A22" s="1" t="s">
        <v>118</v>
      </c>
      <c r="B22" t="s">
        <v>119</v>
      </c>
      <c r="C22" t="str">
        <f>Tabla4[[#This Row],[NIT]]</f>
        <v>04071101751014</v>
      </c>
      <c r="D22">
        <f t="shared" si="0"/>
        <v>14</v>
      </c>
      <c r="E22" t="str">
        <f t="shared" si="2"/>
        <v>NIT</v>
      </c>
    </row>
    <row r="23" spans="1:5" x14ac:dyDescent="0.25">
      <c r="A23" s="1" t="s">
        <v>120</v>
      </c>
      <c r="B23" t="s">
        <v>121</v>
      </c>
      <c r="C23" t="str">
        <f>Tabla4[[#This Row],[NIT]]</f>
        <v>06141106071025</v>
      </c>
      <c r="D23">
        <f t="shared" si="0"/>
        <v>14</v>
      </c>
      <c r="E23" t="str">
        <f t="shared" si="2"/>
        <v>NIT</v>
      </c>
    </row>
    <row r="24" spans="1:5" x14ac:dyDescent="0.25">
      <c r="A24" s="1" t="s">
        <v>122</v>
      </c>
      <c r="B24" t="s">
        <v>123</v>
      </c>
      <c r="C24" t="str">
        <f>Tabla4[[#This Row],[NIT]]</f>
        <v>06142208811224</v>
      </c>
      <c r="D24">
        <f t="shared" si="0"/>
        <v>14</v>
      </c>
      <c r="E24" t="str">
        <f t="shared" si="2"/>
        <v>NIT</v>
      </c>
    </row>
    <row r="25" spans="1:5" x14ac:dyDescent="0.25">
      <c r="A25" s="1" t="s">
        <v>124</v>
      </c>
      <c r="B25" t="s">
        <v>125</v>
      </c>
      <c r="C25" t="str">
        <f>Tabla4[[#This Row],[NIT]]</f>
        <v>06130807761016</v>
      </c>
      <c r="D25">
        <f t="shared" si="0"/>
        <v>14</v>
      </c>
      <c r="E25" t="str">
        <f t="shared" si="2"/>
        <v>NIT</v>
      </c>
    </row>
    <row r="26" spans="1:5" x14ac:dyDescent="0.25">
      <c r="A26" s="1" t="s">
        <v>126</v>
      </c>
      <c r="B26" t="s">
        <v>127</v>
      </c>
      <c r="C26" t="str">
        <f>Tabla4[[#This Row],[NIT]]</f>
        <v>06142302191027</v>
      </c>
      <c r="D26">
        <f t="shared" si="0"/>
        <v>14</v>
      </c>
      <c r="E26" t="str">
        <f t="shared" si="2"/>
        <v>NIT</v>
      </c>
    </row>
    <row r="27" spans="1:5" x14ac:dyDescent="0.25">
      <c r="A27" s="1" t="s">
        <v>128</v>
      </c>
      <c r="B27" t="s">
        <v>129</v>
      </c>
      <c r="C27" t="str">
        <f>Tabla4[[#This Row],[NIT]]</f>
        <v>12172508931019</v>
      </c>
      <c r="D27">
        <f t="shared" si="0"/>
        <v>14</v>
      </c>
      <c r="E27" t="str">
        <f t="shared" si="2"/>
        <v>NIT</v>
      </c>
    </row>
    <row r="28" spans="1:5" x14ac:dyDescent="0.25">
      <c r="A28" s="1" t="s">
        <v>130</v>
      </c>
      <c r="B28" t="s">
        <v>131</v>
      </c>
      <c r="C28" t="str">
        <f>Tabla4[[#This Row],[NIT]]</f>
        <v>02102110041017</v>
      </c>
      <c r="D28">
        <f t="shared" si="0"/>
        <v>14</v>
      </c>
      <c r="E28" t="str">
        <f t="shared" si="2"/>
        <v>NIT</v>
      </c>
    </row>
    <row r="29" spans="1:5" x14ac:dyDescent="0.25">
      <c r="A29" s="1" t="s">
        <v>132</v>
      </c>
      <c r="B29" t="s">
        <v>133</v>
      </c>
      <c r="C29" t="str">
        <f>Tabla4[[#This Row],[NIT]]</f>
        <v>06142601121035</v>
      </c>
      <c r="D29">
        <f t="shared" si="0"/>
        <v>14</v>
      </c>
      <c r="E29" t="str">
        <f t="shared" si="2"/>
        <v>NIT</v>
      </c>
    </row>
    <row r="30" spans="1:5" x14ac:dyDescent="0.25">
      <c r="A30" s="1" t="s">
        <v>134</v>
      </c>
      <c r="B30" t="s">
        <v>135</v>
      </c>
      <c r="C30" t="str">
        <f>Tabla4[[#This Row],[NIT]]</f>
        <v>06142705111015</v>
      </c>
      <c r="D30">
        <f t="shared" si="0"/>
        <v>14</v>
      </c>
      <c r="E30" t="str">
        <f t="shared" si="2"/>
        <v>NIT</v>
      </c>
    </row>
    <row r="31" spans="1:5" x14ac:dyDescent="0.25">
      <c r="A31" s="1" t="s">
        <v>136</v>
      </c>
      <c r="B31" t="s">
        <v>137</v>
      </c>
      <c r="C31" t="str">
        <f>Tabla4[[#This Row],[NIT]]</f>
        <v>04142512801010</v>
      </c>
      <c r="D31">
        <f t="shared" si="0"/>
        <v>14</v>
      </c>
      <c r="E31" t="str">
        <f t="shared" si="2"/>
        <v>NIT</v>
      </c>
    </row>
    <row r="32" spans="1:5" x14ac:dyDescent="0.25">
      <c r="A32" s="1" t="s">
        <v>138</v>
      </c>
      <c r="B32" t="s">
        <v>139</v>
      </c>
      <c r="C32" t="str">
        <f>Tabla4[[#This Row],[NIT]]</f>
        <v>14081506630017</v>
      </c>
      <c r="D32">
        <f t="shared" si="0"/>
        <v>14</v>
      </c>
      <c r="E32" t="str">
        <f t="shared" si="2"/>
        <v>NIT</v>
      </c>
    </row>
    <row r="33" spans="1:5" x14ac:dyDescent="0.25">
      <c r="A33" s="1" t="s">
        <v>140</v>
      </c>
      <c r="B33" t="s">
        <v>141</v>
      </c>
      <c r="C33" t="str">
        <f>Tabla4[[#This Row],[NIT]]</f>
        <v>96152808591014</v>
      </c>
      <c r="D33">
        <f t="shared" si="0"/>
        <v>14</v>
      </c>
      <c r="E33" t="str">
        <f t="shared" si="2"/>
        <v>NIT</v>
      </c>
    </row>
    <row r="34" spans="1:5" x14ac:dyDescent="0.25">
      <c r="A34" s="1" t="s">
        <v>142</v>
      </c>
      <c r="B34" t="s">
        <v>143</v>
      </c>
      <c r="C34" t="str">
        <f>Tabla4[[#This Row],[NIT]]</f>
        <v>06142110041021</v>
      </c>
      <c r="D34">
        <f t="shared" si="0"/>
        <v>14</v>
      </c>
      <c r="E34" t="str">
        <f t="shared" si="2"/>
        <v>NIT</v>
      </c>
    </row>
    <row r="35" spans="1:5" x14ac:dyDescent="0.25">
      <c r="A35" s="1" t="s">
        <v>144</v>
      </c>
      <c r="B35" t="s">
        <v>145</v>
      </c>
      <c r="C35" t="str">
        <f>Tabla4[[#This Row],[NIT]]</f>
        <v>05110205141012</v>
      </c>
      <c r="D35">
        <f t="shared" si="0"/>
        <v>14</v>
      </c>
      <c r="E35" t="str">
        <f t="shared" si="2"/>
        <v>NIT</v>
      </c>
    </row>
    <row r="36" spans="1:5" x14ac:dyDescent="0.25">
      <c r="A36" s="1" t="s">
        <v>146</v>
      </c>
      <c r="B36" t="s">
        <v>147</v>
      </c>
      <c r="C36" t="str">
        <f>Tabla4[[#This Row],[NIT]]</f>
        <v>06140809620081</v>
      </c>
      <c r="D36">
        <f t="shared" si="0"/>
        <v>14</v>
      </c>
      <c r="E36" t="str">
        <f t="shared" si="2"/>
        <v>NIT</v>
      </c>
    </row>
    <row r="37" spans="1:5" x14ac:dyDescent="0.25">
      <c r="A37" s="1" t="s">
        <v>148</v>
      </c>
      <c r="B37" t="s">
        <v>149</v>
      </c>
      <c r="C37" t="str">
        <f>Tabla4[[#This Row],[NIT]]</f>
        <v>04101501661010</v>
      </c>
      <c r="D37">
        <f t="shared" si="0"/>
        <v>14</v>
      </c>
      <c r="E37" t="str">
        <f t="shared" si="2"/>
        <v>NIT</v>
      </c>
    </row>
    <row r="38" spans="1:5" x14ac:dyDescent="0.25">
      <c r="A38" s="1" t="s">
        <v>150</v>
      </c>
      <c r="B38" t="s">
        <v>151</v>
      </c>
      <c r="C38" t="str">
        <f>Tabla4[[#This Row],[NIT]]</f>
        <v>06140803791110</v>
      </c>
      <c r="D38">
        <f t="shared" si="0"/>
        <v>14</v>
      </c>
      <c r="E38" t="str">
        <f t="shared" si="2"/>
        <v>NIT</v>
      </c>
    </row>
    <row r="39" spans="1:5" x14ac:dyDescent="0.25">
      <c r="A39" s="1" t="s">
        <v>152</v>
      </c>
      <c r="B39" t="s">
        <v>153</v>
      </c>
      <c r="C39" t="str">
        <f>Tabla4[[#This Row],[NIT]]</f>
        <v>02103006661050</v>
      </c>
      <c r="D39">
        <f t="shared" si="0"/>
        <v>14</v>
      </c>
      <c r="E39" t="str">
        <f t="shared" si="2"/>
        <v>NIT</v>
      </c>
    </row>
    <row r="40" spans="1:5" x14ac:dyDescent="0.25">
      <c r="A40" s="1" t="s">
        <v>154</v>
      </c>
      <c r="B40" t="s">
        <v>155</v>
      </c>
      <c r="C40" t="str">
        <f>Tabla4[[#This Row],[NIT]]</f>
        <v>06140205121038</v>
      </c>
      <c r="D40">
        <f t="shared" si="0"/>
        <v>14</v>
      </c>
      <c r="E40" t="str">
        <f t="shared" si="2"/>
        <v>NIT</v>
      </c>
    </row>
    <row r="41" spans="1:5" x14ac:dyDescent="0.25">
      <c r="A41" s="1" t="s">
        <v>52</v>
      </c>
      <c r="B41" t="s">
        <v>156</v>
      </c>
      <c r="C41" t="str">
        <f>Tabla4[[#This Row],[NIT]]</f>
        <v>02101901101017</v>
      </c>
      <c r="D41">
        <f t="shared" si="0"/>
        <v>14</v>
      </c>
      <c r="E41" t="str">
        <f t="shared" si="2"/>
        <v>NIT</v>
      </c>
    </row>
    <row r="42" spans="1:5" x14ac:dyDescent="0.25">
      <c r="A42" s="1" t="s">
        <v>157</v>
      </c>
      <c r="B42" t="s">
        <v>158</v>
      </c>
      <c r="C42" t="str">
        <f>Tabla4[[#This Row],[NIT]]</f>
        <v>06142610051058</v>
      </c>
      <c r="D42">
        <f t="shared" si="0"/>
        <v>14</v>
      </c>
      <c r="E42" t="str">
        <f t="shared" si="2"/>
        <v>NIT</v>
      </c>
    </row>
    <row r="43" spans="1:5" x14ac:dyDescent="0.25">
      <c r="A43" s="1" t="s">
        <v>159</v>
      </c>
      <c r="B43" t="s">
        <v>160</v>
      </c>
      <c r="C43" t="str">
        <f>Tabla4[[#This Row],[NIT]]</f>
        <v>06140101160035</v>
      </c>
      <c r="D43">
        <f t="shared" si="0"/>
        <v>14</v>
      </c>
      <c r="E43" t="str">
        <f t="shared" si="2"/>
        <v>NIT</v>
      </c>
    </row>
    <row r="44" spans="1:5" x14ac:dyDescent="0.25">
      <c r="A44" s="1" t="s">
        <v>161</v>
      </c>
      <c r="B44" t="s">
        <v>162</v>
      </c>
      <c r="C44" t="str">
        <f>Tabla4[[#This Row],[NIT]]</f>
        <v>06142409131060</v>
      </c>
      <c r="D44">
        <f t="shared" si="0"/>
        <v>14</v>
      </c>
      <c r="E44" t="str">
        <f t="shared" si="2"/>
        <v>NIT</v>
      </c>
    </row>
    <row r="45" spans="1:5" x14ac:dyDescent="0.25">
      <c r="A45" s="1" t="s">
        <v>163</v>
      </c>
      <c r="B45" t="s">
        <v>164</v>
      </c>
      <c r="C45" t="str">
        <f>Tabla4[[#This Row],[NIT]]</f>
        <v>01012603681020</v>
      </c>
      <c r="D45">
        <f t="shared" si="0"/>
        <v>14</v>
      </c>
      <c r="E45" t="str">
        <f t="shared" si="2"/>
        <v>NIT</v>
      </c>
    </row>
    <row r="46" spans="1:5" x14ac:dyDescent="0.25">
      <c r="A46" s="1" t="s">
        <v>165</v>
      </c>
      <c r="B46" t="s">
        <v>166</v>
      </c>
      <c r="C46" t="str">
        <f>Tabla4[[#This Row],[NIT]]</f>
        <v>06143009760036</v>
      </c>
      <c r="D46">
        <f t="shared" si="0"/>
        <v>14</v>
      </c>
      <c r="E46" t="str">
        <f t="shared" si="2"/>
        <v>NIT</v>
      </c>
    </row>
    <row r="47" spans="1:5" x14ac:dyDescent="0.25">
      <c r="A47" s="1" t="s">
        <v>167</v>
      </c>
      <c r="B47" t="s">
        <v>168</v>
      </c>
      <c r="C47" t="str">
        <f>Tabla4[[#This Row],[NIT]]</f>
        <v>06141303741210</v>
      </c>
      <c r="D47">
        <f t="shared" si="0"/>
        <v>14</v>
      </c>
      <c r="E47" t="str">
        <f t="shared" si="2"/>
        <v>NIT</v>
      </c>
    </row>
    <row r="48" spans="1:5" x14ac:dyDescent="0.25">
      <c r="A48" s="1" t="s">
        <v>169</v>
      </c>
      <c r="B48" s="1" t="s">
        <v>170</v>
      </c>
      <c r="C48" t="str">
        <f>Tabla4[[#This Row],[NIT]]</f>
        <v>06142201971056</v>
      </c>
      <c r="D48">
        <f t="shared" si="0"/>
        <v>14</v>
      </c>
      <c r="E48" t="str">
        <f t="shared" si="2"/>
        <v>NIT</v>
      </c>
    </row>
    <row r="49" spans="1:5" x14ac:dyDescent="0.25">
      <c r="A49" s="1" t="s">
        <v>171</v>
      </c>
      <c r="B49" t="s">
        <v>172</v>
      </c>
      <c r="C49" t="str">
        <f>Tabla4[[#This Row],[NIT]]</f>
        <v>08213005011011</v>
      </c>
      <c r="D49">
        <f t="shared" si="0"/>
        <v>14</v>
      </c>
      <c r="E49" t="str">
        <f t="shared" si="2"/>
        <v>NIT</v>
      </c>
    </row>
    <row r="50" spans="1:5" x14ac:dyDescent="0.25">
      <c r="A50" s="1" t="s">
        <v>8284</v>
      </c>
      <c r="B50" t="s">
        <v>173</v>
      </c>
      <c r="C50" t="str">
        <f>Tabla4[[#This Row],[NIT]]</f>
        <v>010828222</v>
      </c>
      <c r="D50">
        <f t="shared" si="0"/>
        <v>9</v>
      </c>
      <c r="E50" t="str">
        <f t="shared" si="2"/>
        <v>DUI</v>
      </c>
    </row>
    <row r="51" spans="1:5" x14ac:dyDescent="0.25">
      <c r="A51" s="1" t="s">
        <v>174</v>
      </c>
      <c r="B51" t="s">
        <v>175</v>
      </c>
      <c r="C51" t="str">
        <f>Tabla4[[#This Row],[NIT]]</f>
        <v>05112204700027</v>
      </c>
      <c r="D51">
        <f t="shared" si="0"/>
        <v>14</v>
      </c>
      <c r="E51" t="str">
        <f t="shared" si="2"/>
        <v>NIT</v>
      </c>
    </row>
    <row r="52" spans="1:5" x14ac:dyDescent="0.25">
      <c r="A52" s="1" t="s">
        <v>176</v>
      </c>
      <c r="B52" t="s">
        <v>177</v>
      </c>
      <c r="C52" t="str">
        <f>Tabla4[[#This Row],[NIT]]</f>
        <v>05111312801048</v>
      </c>
      <c r="D52">
        <f t="shared" si="0"/>
        <v>14</v>
      </c>
      <c r="E52" t="str">
        <f t="shared" si="2"/>
        <v>NIT</v>
      </c>
    </row>
    <row r="53" spans="1:5" x14ac:dyDescent="0.25">
      <c r="A53" s="1" t="s">
        <v>178</v>
      </c>
      <c r="B53" t="s">
        <v>179</v>
      </c>
      <c r="C53" t="str">
        <f>Tabla4[[#This Row],[NIT]]</f>
        <v>06142204831336</v>
      </c>
      <c r="D53">
        <f t="shared" si="0"/>
        <v>14</v>
      </c>
      <c r="E53" t="str">
        <f t="shared" si="2"/>
        <v>NIT</v>
      </c>
    </row>
    <row r="54" spans="1:5" x14ac:dyDescent="0.25">
      <c r="A54" s="1" t="s">
        <v>180</v>
      </c>
      <c r="B54" t="s">
        <v>181</v>
      </c>
      <c r="C54" t="str">
        <f>Tabla4[[#This Row],[NIT]]</f>
        <v>06142509811220</v>
      </c>
      <c r="D54">
        <f t="shared" si="0"/>
        <v>14</v>
      </c>
      <c r="E54" t="str">
        <f t="shared" si="2"/>
        <v>NIT</v>
      </c>
    </row>
    <row r="55" spans="1:5" x14ac:dyDescent="0.25">
      <c r="A55" s="1" t="s">
        <v>182</v>
      </c>
      <c r="B55" t="s">
        <v>183</v>
      </c>
      <c r="C55" t="str">
        <f>Tabla4[[#This Row],[NIT]]</f>
        <v>06140810101057</v>
      </c>
      <c r="D55">
        <f t="shared" si="0"/>
        <v>14</v>
      </c>
      <c r="E55" t="str">
        <f t="shared" si="2"/>
        <v>NIT</v>
      </c>
    </row>
    <row r="56" spans="1:5" x14ac:dyDescent="0.25">
      <c r="A56" s="1" t="s">
        <v>184</v>
      </c>
      <c r="B56" t="s">
        <v>185</v>
      </c>
      <c r="C56" t="str">
        <f>Tabla4[[#This Row],[NIT]]</f>
        <v>06142009101064</v>
      </c>
      <c r="D56">
        <f t="shared" si="0"/>
        <v>14</v>
      </c>
      <c r="E56" t="str">
        <f t="shared" si="2"/>
        <v>NIT</v>
      </c>
    </row>
    <row r="57" spans="1:5" x14ac:dyDescent="0.25">
      <c r="A57" s="1" t="s">
        <v>186</v>
      </c>
      <c r="B57" t="s">
        <v>187</v>
      </c>
      <c r="C57" t="str">
        <f>Tabla4[[#This Row],[NIT]]</f>
        <v>06141410921043</v>
      </c>
      <c r="D57">
        <f t="shared" si="0"/>
        <v>14</v>
      </c>
      <c r="E57" t="str">
        <f t="shared" si="2"/>
        <v>NIT</v>
      </c>
    </row>
    <row r="58" spans="1:5" x14ac:dyDescent="0.25">
      <c r="A58" s="1" t="s">
        <v>188</v>
      </c>
      <c r="B58" t="s">
        <v>189</v>
      </c>
      <c r="C58" t="str">
        <f>Tabla4[[#This Row],[NIT]]</f>
        <v>06142808181062</v>
      </c>
      <c r="D58">
        <f t="shared" si="0"/>
        <v>14</v>
      </c>
      <c r="E58" t="str">
        <f t="shared" si="2"/>
        <v>NIT</v>
      </c>
    </row>
    <row r="59" spans="1:5" x14ac:dyDescent="0.25">
      <c r="A59" s="1" t="s">
        <v>190</v>
      </c>
      <c r="B59" t="s">
        <v>191</v>
      </c>
      <c r="C59" t="str">
        <f>Tabla4[[#This Row],[NIT]]</f>
        <v>06140711111016</v>
      </c>
      <c r="D59">
        <f t="shared" si="0"/>
        <v>14</v>
      </c>
      <c r="E59" t="str">
        <f t="shared" si="2"/>
        <v>NIT</v>
      </c>
    </row>
    <row r="60" spans="1:5" x14ac:dyDescent="0.25">
      <c r="A60" s="1" t="s">
        <v>192</v>
      </c>
      <c r="B60" t="s">
        <v>193</v>
      </c>
      <c r="C60" t="str">
        <f>Tabla4[[#This Row],[NIT]]</f>
        <v>06141706800012</v>
      </c>
      <c r="D60">
        <f t="shared" si="0"/>
        <v>14</v>
      </c>
      <c r="E60" t="str">
        <f t="shared" si="2"/>
        <v>NIT</v>
      </c>
    </row>
    <row r="61" spans="1:5" x14ac:dyDescent="0.25">
      <c r="A61" s="1" t="s">
        <v>194</v>
      </c>
      <c r="B61" t="s">
        <v>195</v>
      </c>
      <c r="C61" t="str">
        <f>Tabla4[[#This Row],[NIT]]</f>
        <v>06141508171042</v>
      </c>
      <c r="D61">
        <f t="shared" si="0"/>
        <v>14</v>
      </c>
      <c r="E61" t="str">
        <f t="shared" si="2"/>
        <v>NIT</v>
      </c>
    </row>
    <row r="62" spans="1:5" x14ac:dyDescent="0.25">
      <c r="A62" s="1" t="s">
        <v>196</v>
      </c>
      <c r="B62" t="s">
        <v>197</v>
      </c>
      <c r="C62" t="str">
        <f>Tabla4[[#This Row],[NIT]]</f>
        <v>05172509881018</v>
      </c>
      <c r="D62">
        <f t="shared" si="0"/>
        <v>14</v>
      </c>
      <c r="E62" t="str">
        <f t="shared" si="2"/>
        <v>NIT</v>
      </c>
    </row>
    <row r="63" spans="1:5" x14ac:dyDescent="0.25">
      <c r="A63" s="1" t="s">
        <v>198</v>
      </c>
      <c r="B63" t="s">
        <v>199</v>
      </c>
      <c r="C63" t="str">
        <f>Tabla4[[#This Row],[NIT]]</f>
        <v>06142209891060</v>
      </c>
      <c r="D63">
        <f t="shared" si="0"/>
        <v>14</v>
      </c>
      <c r="E63" t="str">
        <f t="shared" si="2"/>
        <v>NIT</v>
      </c>
    </row>
    <row r="64" spans="1:5" x14ac:dyDescent="0.25">
      <c r="A64" s="1" t="s">
        <v>200</v>
      </c>
      <c r="B64" t="s">
        <v>201</v>
      </c>
      <c r="C64" t="str">
        <f>Tabla4[[#This Row],[NIT]]</f>
        <v>96150909731019</v>
      </c>
      <c r="D64">
        <f t="shared" si="0"/>
        <v>14</v>
      </c>
      <c r="E64" t="str">
        <f t="shared" si="2"/>
        <v>NIT</v>
      </c>
    </row>
    <row r="65" spans="1:5" x14ac:dyDescent="0.25">
      <c r="A65" s="1" t="s">
        <v>202</v>
      </c>
      <c r="B65" t="s">
        <v>203</v>
      </c>
      <c r="C65" t="str">
        <f>Tabla4[[#This Row],[NIT]]</f>
        <v>02102510011010</v>
      </c>
      <c r="D65">
        <f t="shared" si="0"/>
        <v>14</v>
      </c>
      <c r="E65" t="str">
        <f t="shared" si="2"/>
        <v>NIT</v>
      </c>
    </row>
    <row r="66" spans="1:5" x14ac:dyDescent="0.25">
      <c r="A66" s="1" t="s">
        <v>204</v>
      </c>
      <c r="B66" t="s">
        <v>205</v>
      </c>
      <c r="C66" t="str">
        <f>Tabla4[[#This Row],[NIT]]</f>
        <v>10061605871027</v>
      </c>
      <c r="D66">
        <f t="shared" ref="D66:D129" si="3">LEN(C66)</f>
        <v>14</v>
      </c>
      <c r="E66" t="str">
        <f t="shared" si="2"/>
        <v>NIT</v>
      </c>
    </row>
    <row r="67" spans="1:5" x14ac:dyDescent="0.25">
      <c r="A67" s="1" t="s">
        <v>206</v>
      </c>
      <c r="B67" t="s">
        <v>207</v>
      </c>
      <c r="C67" t="str">
        <f>Tabla4[[#This Row],[NIT]]</f>
        <v>06141504041012</v>
      </c>
      <c r="D67">
        <f t="shared" si="3"/>
        <v>14</v>
      </c>
      <c r="E67" t="str">
        <f t="shared" ref="E67:E130" si="4">IF(D67=14,"NIT",IF(D67=9,"DUI"," "))</f>
        <v>NIT</v>
      </c>
    </row>
    <row r="68" spans="1:5" x14ac:dyDescent="0.25">
      <c r="A68" s="1" t="s">
        <v>208</v>
      </c>
      <c r="B68" t="s">
        <v>209</v>
      </c>
      <c r="C68" t="str">
        <f>Tabla4[[#This Row],[NIT]]</f>
        <v>06140911921037</v>
      </c>
      <c r="D68">
        <f t="shared" si="3"/>
        <v>14</v>
      </c>
      <c r="E68" t="str">
        <f t="shared" si="4"/>
        <v>NIT</v>
      </c>
    </row>
    <row r="69" spans="1:5" x14ac:dyDescent="0.25">
      <c r="A69" s="1" t="s">
        <v>210</v>
      </c>
      <c r="B69" t="s">
        <v>211</v>
      </c>
      <c r="C69" t="str">
        <f>Tabla4[[#This Row],[NIT]]</f>
        <v>06142208831020</v>
      </c>
      <c r="D69">
        <f t="shared" si="3"/>
        <v>14</v>
      </c>
      <c r="E69" t="str">
        <f t="shared" si="4"/>
        <v>NIT</v>
      </c>
    </row>
    <row r="70" spans="1:5" x14ac:dyDescent="0.25">
      <c r="A70" s="1" t="s">
        <v>212</v>
      </c>
      <c r="B70" t="s">
        <v>213</v>
      </c>
      <c r="C70" t="str">
        <f>Tabla4[[#This Row],[NIT]]</f>
        <v>06141612151053</v>
      </c>
      <c r="D70">
        <f t="shared" si="3"/>
        <v>14</v>
      </c>
      <c r="E70" t="str">
        <f t="shared" si="4"/>
        <v>NIT</v>
      </c>
    </row>
    <row r="71" spans="1:5" x14ac:dyDescent="0.25">
      <c r="A71" s="1" t="s">
        <v>214</v>
      </c>
      <c r="B71" t="s">
        <v>215</v>
      </c>
      <c r="C71" t="str">
        <f>Tabla4[[#This Row],[NIT]]</f>
        <v>06141907171056</v>
      </c>
      <c r="D71">
        <f t="shared" si="3"/>
        <v>14</v>
      </c>
      <c r="E71" t="str">
        <f t="shared" si="4"/>
        <v>NIT</v>
      </c>
    </row>
    <row r="72" spans="1:5" x14ac:dyDescent="0.25">
      <c r="A72" s="1" t="s">
        <v>216</v>
      </c>
      <c r="B72" t="s">
        <v>217</v>
      </c>
      <c r="C72" t="str">
        <f>Tabla4[[#This Row],[NIT]]</f>
        <v>02101602941017</v>
      </c>
      <c r="D72">
        <f t="shared" si="3"/>
        <v>14</v>
      </c>
      <c r="E72" t="str">
        <f t="shared" si="4"/>
        <v>NIT</v>
      </c>
    </row>
    <row r="73" spans="1:5" x14ac:dyDescent="0.25">
      <c r="A73" s="1" t="s">
        <v>218</v>
      </c>
      <c r="B73" t="s">
        <v>219</v>
      </c>
      <c r="C73" t="str">
        <f>Tabla4[[#This Row],[NIT]]</f>
        <v>07020506911016</v>
      </c>
      <c r="D73">
        <f t="shared" si="3"/>
        <v>14</v>
      </c>
      <c r="E73" t="str">
        <f t="shared" si="4"/>
        <v>NIT</v>
      </c>
    </row>
    <row r="74" spans="1:5" x14ac:dyDescent="0.25">
      <c r="A74" s="1" t="s">
        <v>220</v>
      </c>
      <c r="B74" t="s">
        <v>221</v>
      </c>
      <c r="C74" t="str">
        <f>Tabla4[[#This Row],[NIT]]</f>
        <v>06143108731084</v>
      </c>
      <c r="D74">
        <f t="shared" si="3"/>
        <v>14</v>
      </c>
      <c r="E74" t="str">
        <f t="shared" si="4"/>
        <v>NIT</v>
      </c>
    </row>
    <row r="75" spans="1:5" x14ac:dyDescent="0.25">
      <c r="A75" s="1" t="s">
        <v>222</v>
      </c>
      <c r="B75" t="s">
        <v>223</v>
      </c>
      <c r="C75" t="str">
        <f>Tabla4[[#This Row],[NIT]]</f>
        <v>06142207550098</v>
      </c>
      <c r="D75">
        <f t="shared" si="3"/>
        <v>14</v>
      </c>
      <c r="E75" t="str">
        <f t="shared" si="4"/>
        <v>NIT</v>
      </c>
    </row>
    <row r="76" spans="1:5" x14ac:dyDescent="0.25">
      <c r="A76" s="1" t="s">
        <v>224</v>
      </c>
      <c r="B76" t="s">
        <v>225</v>
      </c>
      <c r="C76" t="str">
        <f>Tabla4[[#This Row],[NIT]]</f>
        <v>12172501711048</v>
      </c>
      <c r="D76">
        <f t="shared" si="3"/>
        <v>14</v>
      </c>
      <c r="E76" t="str">
        <f t="shared" si="4"/>
        <v>NIT</v>
      </c>
    </row>
    <row r="77" spans="1:5" x14ac:dyDescent="0.25">
      <c r="A77" s="1" t="s">
        <v>226</v>
      </c>
      <c r="B77" t="s">
        <v>227</v>
      </c>
      <c r="C77" t="str">
        <f>Tabla4[[#This Row],[NIT]]</f>
        <v>02100603700025</v>
      </c>
      <c r="D77">
        <f t="shared" si="3"/>
        <v>14</v>
      </c>
      <c r="E77" t="str">
        <f t="shared" si="4"/>
        <v>NIT</v>
      </c>
    </row>
    <row r="78" spans="1:5" x14ac:dyDescent="0.25">
      <c r="A78" s="1" t="s">
        <v>228</v>
      </c>
      <c r="B78" t="s">
        <v>229</v>
      </c>
      <c r="C78" t="str">
        <f>Tabla4[[#This Row],[NIT]]</f>
        <v>05021104731010</v>
      </c>
      <c r="D78">
        <f t="shared" si="3"/>
        <v>14</v>
      </c>
      <c r="E78" t="str">
        <f t="shared" si="4"/>
        <v>NIT</v>
      </c>
    </row>
    <row r="79" spans="1:5" x14ac:dyDescent="0.25">
      <c r="A79" s="1" t="s">
        <v>230</v>
      </c>
      <c r="B79" t="s">
        <v>231</v>
      </c>
      <c r="C79" t="str">
        <f>Tabla4[[#This Row],[NIT]]</f>
        <v>05011709121014</v>
      </c>
      <c r="D79">
        <f t="shared" si="3"/>
        <v>14</v>
      </c>
      <c r="E79" t="str">
        <f t="shared" si="4"/>
        <v>NIT</v>
      </c>
    </row>
    <row r="80" spans="1:5" x14ac:dyDescent="0.25">
      <c r="A80" s="1" t="s">
        <v>232</v>
      </c>
      <c r="B80" t="s">
        <v>233</v>
      </c>
      <c r="C80" t="str">
        <f>Tabla4[[#This Row],[NIT]]</f>
        <v>06142804861247</v>
      </c>
      <c r="D80">
        <f t="shared" si="3"/>
        <v>14</v>
      </c>
      <c r="E80" t="str">
        <f t="shared" si="4"/>
        <v>NIT</v>
      </c>
    </row>
    <row r="81" spans="1:5" x14ac:dyDescent="0.25">
      <c r="A81" s="1" t="s">
        <v>234</v>
      </c>
      <c r="B81" t="s">
        <v>235</v>
      </c>
      <c r="C81" t="str">
        <f>Tabla4[[#This Row],[NIT]]</f>
        <v>06141408201017</v>
      </c>
      <c r="D81">
        <f t="shared" si="3"/>
        <v>14</v>
      </c>
      <c r="E81" t="str">
        <f t="shared" si="4"/>
        <v>NIT</v>
      </c>
    </row>
    <row r="82" spans="1:5" x14ac:dyDescent="0.25">
      <c r="A82" s="1" t="s">
        <v>236</v>
      </c>
      <c r="B82" t="s">
        <v>237</v>
      </c>
      <c r="C82" t="str">
        <f>Tabla4[[#This Row],[NIT]]</f>
        <v>06142401181130</v>
      </c>
      <c r="D82">
        <f t="shared" si="3"/>
        <v>14</v>
      </c>
      <c r="E82" t="str">
        <f t="shared" si="4"/>
        <v>NIT</v>
      </c>
    </row>
    <row r="83" spans="1:5" x14ac:dyDescent="0.25">
      <c r="A83" s="1" t="s">
        <v>238</v>
      </c>
      <c r="B83" t="s">
        <v>239</v>
      </c>
      <c r="C83" t="str">
        <f>Tabla4[[#This Row],[NIT]]</f>
        <v>08191601731036</v>
      </c>
      <c r="D83">
        <f t="shared" si="3"/>
        <v>14</v>
      </c>
      <c r="E83" t="str">
        <f t="shared" si="4"/>
        <v>NIT</v>
      </c>
    </row>
    <row r="84" spans="1:5" x14ac:dyDescent="0.25">
      <c r="A84" s="1" t="s">
        <v>240</v>
      </c>
      <c r="B84" t="s">
        <v>241</v>
      </c>
      <c r="C84" t="str">
        <f>Tabla4[[#This Row],[NIT]]</f>
        <v>12171207011015</v>
      </c>
      <c r="D84">
        <f t="shared" si="3"/>
        <v>14</v>
      </c>
      <c r="E84" t="str">
        <f t="shared" si="4"/>
        <v>NIT</v>
      </c>
    </row>
    <row r="85" spans="1:5" x14ac:dyDescent="0.25">
      <c r="A85" s="1" t="s">
        <v>242</v>
      </c>
      <c r="B85" t="s">
        <v>243</v>
      </c>
      <c r="C85" t="str">
        <f>Tabla4[[#This Row],[NIT]]</f>
        <v>06021010851016</v>
      </c>
      <c r="D85">
        <f t="shared" si="3"/>
        <v>14</v>
      </c>
      <c r="E85" t="str">
        <f t="shared" si="4"/>
        <v>NIT</v>
      </c>
    </row>
    <row r="86" spans="1:5" x14ac:dyDescent="0.25">
      <c r="A86" s="1" t="s">
        <v>244</v>
      </c>
      <c r="B86" t="s">
        <v>245</v>
      </c>
      <c r="C86" t="str">
        <f>Tabla4[[#This Row],[NIT]]</f>
        <v>06141211181065</v>
      </c>
      <c r="D86">
        <f t="shared" si="3"/>
        <v>14</v>
      </c>
      <c r="E86" t="str">
        <f t="shared" si="4"/>
        <v>NIT</v>
      </c>
    </row>
    <row r="87" spans="1:5" x14ac:dyDescent="0.25">
      <c r="A87" s="1" t="s">
        <v>246</v>
      </c>
      <c r="B87" t="s">
        <v>247</v>
      </c>
      <c r="C87" t="str">
        <f>Tabla4[[#This Row],[NIT]]</f>
        <v>06140602600019</v>
      </c>
      <c r="D87">
        <f t="shared" si="3"/>
        <v>14</v>
      </c>
      <c r="E87" t="str">
        <f t="shared" si="4"/>
        <v>NIT</v>
      </c>
    </row>
    <row r="88" spans="1:5" x14ac:dyDescent="0.25">
      <c r="A88" s="1" t="s">
        <v>248</v>
      </c>
      <c r="B88" t="s">
        <v>249</v>
      </c>
      <c r="C88" t="str">
        <f>Tabla4[[#This Row],[NIT]]</f>
        <v>04160303630010</v>
      </c>
      <c r="D88">
        <f t="shared" si="3"/>
        <v>14</v>
      </c>
      <c r="E88" t="str">
        <f t="shared" si="4"/>
        <v>NIT</v>
      </c>
    </row>
    <row r="89" spans="1:5" x14ac:dyDescent="0.25">
      <c r="A89" s="1" t="s">
        <v>250</v>
      </c>
      <c r="B89" t="s">
        <v>251</v>
      </c>
      <c r="C89" t="str">
        <f>Tabla4[[#This Row],[NIT]]</f>
        <v>06071402171010</v>
      </c>
      <c r="D89">
        <f t="shared" si="3"/>
        <v>14</v>
      </c>
      <c r="E89" t="str">
        <f t="shared" si="4"/>
        <v>NIT</v>
      </c>
    </row>
    <row r="90" spans="1:5" x14ac:dyDescent="0.25">
      <c r="A90" s="1" t="s">
        <v>252</v>
      </c>
      <c r="B90" t="s">
        <v>253</v>
      </c>
      <c r="C90" t="str">
        <f>Tabla4[[#This Row],[NIT]]</f>
        <v>06142002761379</v>
      </c>
      <c r="D90">
        <f t="shared" si="3"/>
        <v>14</v>
      </c>
      <c r="E90" t="str">
        <f t="shared" si="4"/>
        <v>NIT</v>
      </c>
    </row>
    <row r="91" spans="1:5" x14ac:dyDescent="0.25">
      <c r="A91" s="1" t="s">
        <v>256</v>
      </c>
      <c r="B91" t="s">
        <v>257</v>
      </c>
      <c r="C91" t="str">
        <f>Tabla4[[#This Row],[NIT]]</f>
        <v>12170106061015</v>
      </c>
      <c r="D91">
        <f t="shared" si="3"/>
        <v>14</v>
      </c>
      <c r="E91" t="str">
        <f t="shared" si="4"/>
        <v>NIT</v>
      </c>
    </row>
    <row r="92" spans="1:5" x14ac:dyDescent="0.25">
      <c r="A92" s="1" t="s">
        <v>258</v>
      </c>
      <c r="B92" t="s">
        <v>259</v>
      </c>
      <c r="C92" t="str">
        <f>Tabla4[[#This Row],[NIT]]</f>
        <v>06141609750022</v>
      </c>
      <c r="D92">
        <f t="shared" si="3"/>
        <v>14</v>
      </c>
      <c r="E92" t="str">
        <f t="shared" si="4"/>
        <v>NIT</v>
      </c>
    </row>
    <row r="93" spans="1:5" x14ac:dyDescent="0.25">
      <c r="A93" s="1" t="s">
        <v>260</v>
      </c>
      <c r="B93" t="s">
        <v>261</v>
      </c>
      <c r="C93" t="str">
        <f>Tabla4[[#This Row],[NIT]]</f>
        <v>12171605140516</v>
      </c>
      <c r="D93">
        <f t="shared" si="3"/>
        <v>14</v>
      </c>
      <c r="E93" t="str">
        <f t="shared" si="4"/>
        <v>NIT</v>
      </c>
    </row>
    <row r="94" spans="1:5" x14ac:dyDescent="0.25">
      <c r="A94" s="1" t="s">
        <v>262</v>
      </c>
      <c r="B94" t="s">
        <v>263</v>
      </c>
      <c r="C94" t="str">
        <f>Tabla4[[#This Row],[NIT]]</f>
        <v>06143005081065</v>
      </c>
      <c r="D94">
        <f t="shared" si="3"/>
        <v>14</v>
      </c>
      <c r="E94" t="str">
        <f t="shared" si="4"/>
        <v>NIT</v>
      </c>
    </row>
    <row r="95" spans="1:5" x14ac:dyDescent="0.25">
      <c r="A95" s="1" t="s">
        <v>264</v>
      </c>
      <c r="B95" t="s">
        <v>265</v>
      </c>
      <c r="C95" t="str">
        <f>Tabla4[[#This Row],[NIT]]</f>
        <v>06142809101091</v>
      </c>
      <c r="D95">
        <f t="shared" si="3"/>
        <v>14</v>
      </c>
      <c r="E95" t="str">
        <f t="shared" si="4"/>
        <v>NIT</v>
      </c>
    </row>
    <row r="96" spans="1:5" x14ac:dyDescent="0.25">
      <c r="A96" s="1" t="s">
        <v>266</v>
      </c>
      <c r="B96" t="s">
        <v>267</v>
      </c>
      <c r="C96" t="str">
        <f>Tabla4[[#This Row],[NIT]]</f>
        <v>16141902701154</v>
      </c>
      <c r="D96">
        <f t="shared" si="3"/>
        <v>14</v>
      </c>
      <c r="E96" t="str">
        <f t="shared" si="4"/>
        <v>NIT</v>
      </c>
    </row>
    <row r="97" spans="1:5" x14ac:dyDescent="0.25">
      <c r="A97" s="1" t="s">
        <v>268</v>
      </c>
      <c r="B97" t="s">
        <v>269</v>
      </c>
      <c r="C97" t="str">
        <f>Tabla4[[#This Row],[NIT]]</f>
        <v>04280803600019</v>
      </c>
      <c r="D97">
        <f t="shared" si="3"/>
        <v>14</v>
      </c>
      <c r="E97" t="str">
        <f t="shared" si="4"/>
        <v>NIT</v>
      </c>
    </row>
    <row r="98" spans="1:5" x14ac:dyDescent="0.25">
      <c r="A98" s="1" t="s">
        <v>270</v>
      </c>
      <c r="B98" t="s">
        <v>271</v>
      </c>
      <c r="C98" t="str">
        <f>Tabla4[[#This Row],[NIT]]</f>
        <v>11040609590011</v>
      </c>
      <c r="D98">
        <f t="shared" si="3"/>
        <v>14</v>
      </c>
      <c r="E98" t="str">
        <f t="shared" si="4"/>
        <v>NIT</v>
      </c>
    </row>
    <row r="99" spans="1:5" x14ac:dyDescent="0.25">
      <c r="A99" s="1" t="s">
        <v>272</v>
      </c>
      <c r="B99" t="s">
        <v>273</v>
      </c>
      <c r="C99" t="str">
        <f>Tabla4[[#This Row],[NIT]]</f>
        <v>11230901630015</v>
      </c>
      <c r="D99">
        <f t="shared" si="3"/>
        <v>14</v>
      </c>
      <c r="E99" t="str">
        <f t="shared" si="4"/>
        <v>NIT</v>
      </c>
    </row>
    <row r="100" spans="1:5" x14ac:dyDescent="0.25">
      <c r="A100" s="1" t="s">
        <v>274</v>
      </c>
      <c r="B100" t="s">
        <v>275</v>
      </c>
      <c r="C100" t="str">
        <f>Tabla4[[#This Row],[NIT]]</f>
        <v>07151004520029</v>
      </c>
      <c r="D100">
        <f t="shared" si="3"/>
        <v>14</v>
      </c>
      <c r="E100" t="str">
        <f t="shared" si="4"/>
        <v>NIT</v>
      </c>
    </row>
    <row r="101" spans="1:5" x14ac:dyDescent="0.25">
      <c r="A101" s="1" t="s">
        <v>276</v>
      </c>
      <c r="B101" t="s">
        <v>277</v>
      </c>
      <c r="C101" t="str">
        <f>Tabla4[[#This Row],[NIT]]</f>
        <v>02101808710015</v>
      </c>
      <c r="D101">
        <f t="shared" si="3"/>
        <v>14</v>
      </c>
      <c r="E101" t="str">
        <f t="shared" si="4"/>
        <v>NIT</v>
      </c>
    </row>
    <row r="102" spans="1:5" x14ac:dyDescent="0.25">
      <c r="A102" s="1" t="s">
        <v>278</v>
      </c>
      <c r="B102" t="s">
        <v>279</v>
      </c>
      <c r="C102" t="str">
        <f>Tabla4[[#This Row],[NIT]]</f>
        <v>06141908811067</v>
      </c>
      <c r="D102">
        <f t="shared" si="3"/>
        <v>14</v>
      </c>
      <c r="E102" t="str">
        <f t="shared" si="4"/>
        <v>NIT</v>
      </c>
    </row>
    <row r="103" spans="1:5" x14ac:dyDescent="0.25">
      <c r="A103" s="1" t="s">
        <v>280</v>
      </c>
      <c r="B103" t="s">
        <v>281</v>
      </c>
      <c r="C103" t="str">
        <f>Tabla4[[#This Row],[NIT]]</f>
        <v>12170212911010</v>
      </c>
      <c r="D103">
        <f t="shared" si="3"/>
        <v>14</v>
      </c>
      <c r="E103" t="str">
        <f t="shared" si="4"/>
        <v>NIT</v>
      </c>
    </row>
    <row r="104" spans="1:5" x14ac:dyDescent="0.25">
      <c r="A104" s="1" t="s">
        <v>282</v>
      </c>
      <c r="B104" t="s">
        <v>283</v>
      </c>
      <c r="C104" t="str">
        <f>Tabla4[[#This Row],[NIT]]</f>
        <v>12172404971019</v>
      </c>
      <c r="D104">
        <f t="shared" si="3"/>
        <v>14</v>
      </c>
      <c r="E104" t="str">
        <f t="shared" si="4"/>
        <v>NIT</v>
      </c>
    </row>
    <row r="105" spans="1:5" x14ac:dyDescent="0.25">
      <c r="A105" s="1" t="s">
        <v>284</v>
      </c>
      <c r="B105" t="s">
        <v>285</v>
      </c>
      <c r="C105" t="str">
        <f>Tabla4[[#This Row],[NIT]]</f>
        <v>06143010121032</v>
      </c>
      <c r="D105">
        <f t="shared" si="3"/>
        <v>14</v>
      </c>
      <c r="E105" t="str">
        <f t="shared" si="4"/>
        <v>NIT</v>
      </c>
    </row>
    <row r="106" spans="1:5" x14ac:dyDescent="0.25">
      <c r="A106" s="1" t="s">
        <v>286</v>
      </c>
      <c r="B106" t="s">
        <v>287</v>
      </c>
      <c r="C106" t="str">
        <f>Tabla4[[#This Row],[NIT]]</f>
        <v>04072201180264</v>
      </c>
      <c r="D106">
        <f t="shared" si="3"/>
        <v>14</v>
      </c>
      <c r="E106" t="str">
        <f t="shared" si="4"/>
        <v>NIT</v>
      </c>
    </row>
    <row r="107" spans="1:5" x14ac:dyDescent="0.25">
      <c r="A107" s="1" t="s">
        <v>288</v>
      </c>
      <c r="B107" t="s">
        <v>289</v>
      </c>
      <c r="C107" t="str">
        <f>Tabla4[[#This Row],[NIT]]</f>
        <v>04260206761012</v>
      </c>
      <c r="D107">
        <f t="shared" si="3"/>
        <v>14</v>
      </c>
      <c r="E107" t="str">
        <f t="shared" si="4"/>
        <v>NIT</v>
      </c>
    </row>
    <row r="108" spans="1:5" x14ac:dyDescent="0.25">
      <c r="A108" s="1" t="s">
        <v>290</v>
      </c>
      <c r="B108" t="s">
        <v>291</v>
      </c>
      <c r="C108" t="str">
        <f>Tabla4[[#This Row],[NIT]]</f>
        <v>02101312400085</v>
      </c>
      <c r="D108">
        <f t="shared" si="3"/>
        <v>14</v>
      </c>
      <c r="E108" t="str">
        <f t="shared" si="4"/>
        <v>NIT</v>
      </c>
    </row>
    <row r="109" spans="1:5" x14ac:dyDescent="0.25">
      <c r="A109" s="1" t="s">
        <v>292</v>
      </c>
      <c r="B109" t="s">
        <v>293</v>
      </c>
      <c r="C109" t="str">
        <f>Tabla4[[#This Row],[NIT]]</f>
        <v>06142901991058</v>
      </c>
      <c r="D109">
        <f t="shared" si="3"/>
        <v>14</v>
      </c>
      <c r="E109" t="str">
        <f t="shared" si="4"/>
        <v>NIT</v>
      </c>
    </row>
    <row r="110" spans="1:5" x14ac:dyDescent="0.25">
      <c r="A110" s="1" t="s">
        <v>294</v>
      </c>
      <c r="B110" t="s">
        <v>295</v>
      </c>
      <c r="C110" t="str">
        <f>Tabla4[[#This Row],[NIT]]</f>
        <v>06140910081088</v>
      </c>
      <c r="D110">
        <f t="shared" si="3"/>
        <v>14</v>
      </c>
      <c r="E110" t="str">
        <f t="shared" si="4"/>
        <v>NIT</v>
      </c>
    </row>
    <row r="111" spans="1:5" x14ac:dyDescent="0.25">
      <c r="A111" s="1" t="s">
        <v>296</v>
      </c>
      <c r="B111" t="s">
        <v>297</v>
      </c>
      <c r="C111" t="str">
        <f>Tabla4[[#This Row],[NIT]]</f>
        <v>06081710650012</v>
      </c>
      <c r="D111">
        <f t="shared" si="3"/>
        <v>14</v>
      </c>
      <c r="E111" t="str">
        <f t="shared" si="4"/>
        <v>NIT</v>
      </c>
    </row>
    <row r="112" spans="1:5" x14ac:dyDescent="0.25">
      <c r="A112" s="1" t="s">
        <v>298</v>
      </c>
      <c r="B112" t="s">
        <v>299</v>
      </c>
      <c r="C112" t="str">
        <f>Tabla4[[#This Row],[NIT]]</f>
        <v>10120306731010</v>
      </c>
      <c r="D112">
        <f t="shared" si="3"/>
        <v>14</v>
      </c>
      <c r="E112" t="str">
        <f t="shared" si="4"/>
        <v>NIT</v>
      </c>
    </row>
    <row r="113" spans="1:5" x14ac:dyDescent="0.25">
      <c r="A113" s="1" t="s">
        <v>300</v>
      </c>
      <c r="B113" t="s">
        <v>301</v>
      </c>
      <c r="C113" t="str">
        <f>Tabla4[[#This Row],[NIT]]</f>
        <v>06141705620038</v>
      </c>
      <c r="D113">
        <f t="shared" si="3"/>
        <v>14</v>
      </c>
      <c r="E113" t="str">
        <f t="shared" si="4"/>
        <v>NIT</v>
      </c>
    </row>
    <row r="114" spans="1:5" x14ac:dyDescent="0.25">
      <c r="A114" s="1" t="s">
        <v>302</v>
      </c>
      <c r="B114" t="s">
        <v>303</v>
      </c>
      <c r="C114" t="str">
        <f>Tabla4[[#This Row],[NIT]]</f>
        <v>06131009871011</v>
      </c>
      <c r="D114">
        <f t="shared" si="3"/>
        <v>14</v>
      </c>
      <c r="E114" t="str">
        <f t="shared" si="4"/>
        <v>NIT</v>
      </c>
    </row>
    <row r="115" spans="1:5" x14ac:dyDescent="0.25">
      <c r="A115" s="1" t="s">
        <v>304</v>
      </c>
      <c r="B115" t="s">
        <v>305</v>
      </c>
      <c r="C115" t="str">
        <f>Tabla4[[#This Row],[NIT]]</f>
        <v>06142707041014</v>
      </c>
      <c r="D115">
        <f t="shared" si="3"/>
        <v>14</v>
      </c>
      <c r="E115" t="str">
        <f t="shared" si="4"/>
        <v>NIT</v>
      </c>
    </row>
    <row r="116" spans="1:5" x14ac:dyDescent="0.25">
      <c r="A116" s="1" t="s">
        <v>306</v>
      </c>
      <c r="B116" t="s">
        <v>307</v>
      </c>
      <c r="C116" t="str">
        <f>Tabla4[[#This Row],[NIT]]</f>
        <v>06141301211036</v>
      </c>
      <c r="D116">
        <f t="shared" si="3"/>
        <v>14</v>
      </c>
      <c r="E116" t="str">
        <f t="shared" si="4"/>
        <v>NIT</v>
      </c>
    </row>
    <row r="117" spans="1:5" x14ac:dyDescent="0.25">
      <c r="A117" s="1" t="s">
        <v>308</v>
      </c>
      <c r="B117" t="s">
        <v>309</v>
      </c>
      <c r="C117" t="str">
        <f>Tabla4[[#This Row],[NIT]]</f>
        <v>06141303971062</v>
      </c>
      <c r="D117">
        <f t="shared" si="3"/>
        <v>14</v>
      </c>
      <c r="E117" t="str">
        <f t="shared" si="4"/>
        <v>NIT</v>
      </c>
    </row>
    <row r="118" spans="1:5" x14ac:dyDescent="0.25">
      <c r="A118" s="1" t="s">
        <v>310</v>
      </c>
      <c r="B118" t="s">
        <v>311</v>
      </c>
      <c r="C118" t="str">
        <f>Tabla4[[#This Row],[NIT]]</f>
        <v>05170210550016</v>
      </c>
      <c r="D118">
        <f t="shared" si="3"/>
        <v>14</v>
      </c>
      <c r="E118" t="str">
        <f t="shared" si="4"/>
        <v>NIT</v>
      </c>
    </row>
    <row r="119" spans="1:5" x14ac:dyDescent="0.25">
      <c r="A119" s="1" t="s">
        <v>312</v>
      </c>
      <c r="B119" t="s">
        <v>313</v>
      </c>
      <c r="C119" t="str">
        <f>Tabla4[[#This Row],[NIT]]</f>
        <v>14142802851016</v>
      </c>
      <c r="D119">
        <f t="shared" si="3"/>
        <v>14</v>
      </c>
      <c r="E119" t="str">
        <f t="shared" si="4"/>
        <v>NIT</v>
      </c>
    </row>
    <row r="120" spans="1:5" x14ac:dyDescent="0.25">
      <c r="A120" s="1" t="s">
        <v>314</v>
      </c>
      <c r="B120" t="s">
        <v>315</v>
      </c>
      <c r="C120" t="str">
        <f>Tabla4[[#This Row],[NIT]]</f>
        <v>06141603781265</v>
      </c>
      <c r="D120">
        <f t="shared" si="3"/>
        <v>14</v>
      </c>
      <c r="E120" t="str">
        <f t="shared" si="4"/>
        <v>NIT</v>
      </c>
    </row>
    <row r="121" spans="1:5" x14ac:dyDescent="0.25">
      <c r="A121" s="1" t="s">
        <v>316</v>
      </c>
      <c r="B121" t="s">
        <v>317</v>
      </c>
      <c r="C121" t="str">
        <f>Tabla4[[#This Row],[NIT]]</f>
        <v>14163101061010</v>
      </c>
      <c r="D121">
        <f t="shared" si="3"/>
        <v>14</v>
      </c>
      <c r="E121" t="str">
        <f t="shared" si="4"/>
        <v>NIT</v>
      </c>
    </row>
    <row r="122" spans="1:5" x14ac:dyDescent="0.25">
      <c r="A122" s="1" t="s">
        <v>318</v>
      </c>
      <c r="B122" t="s">
        <v>319</v>
      </c>
      <c r="C122" t="str">
        <f>Tabla4[[#This Row],[NIT]]</f>
        <v>03152008711033</v>
      </c>
      <c r="D122">
        <f t="shared" si="3"/>
        <v>14</v>
      </c>
      <c r="E122" t="str">
        <f t="shared" si="4"/>
        <v>NIT</v>
      </c>
    </row>
    <row r="123" spans="1:5" x14ac:dyDescent="0.25">
      <c r="A123" s="1" t="s">
        <v>320</v>
      </c>
      <c r="B123" t="s">
        <v>321</v>
      </c>
      <c r="C123" t="str">
        <f>Tabla4[[#This Row],[NIT]]</f>
        <v>06141903570090</v>
      </c>
      <c r="D123">
        <f t="shared" si="3"/>
        <v>14</v>
      </c>
      <c r="E123" t="str">
        <f t="shared" si="4"/>
        <v>NIT</v>
      </c>
    </row>
    <row r="124" spans="1:5" x14ac:dyDescent="0.25">
      <c r="A124" s="1" t="s">
        <v>8162</v>
      </c>
      <c r="B124" t="s">
        <v>322</v>
      </c>
      <c r="C124" t="str">
        <f>Tabla4[[#This Row],[NIT]]</f>
        <v>018717409</v>
      </c>
      <c r="D124">
        <f t="shared" si="3"/>
        <v>9</v>
      </c>
      <c r="E124" t="str">
        <f t="shared" si="4"/>
        <v>DUI</v>
      </c>
    </row>
    <row r="125" spans="1:5" x14ac:dyDescent="0.25">
      <c r="A125" s="1" t="s">
        <v>323</v>
      </c>
      <c r="B125" t="s">
        <v>324</v>
      </c>
      <c r="C125" t="str">
        <f>Tabla4[[#This Row],[NIT]]</f>
        <v>06142505771037</v>
      </c>
      <c r="D125">
        <f t="shared" si="3"/>
        <v>14</v>
      </c>
      <c r="E125" t="str">
        <f t="shared" si="4"/>
        <v>NIT</v>
      </c>
    </row>
    <row r="126" spans="1:5" x14ac:dyDescent="0.25">
      <c r="A126" s="1" t="s">
        <v>325</v>
      </c>
      <c r="B126" t="s">
        <v>326</v>
      </c>
      <c r="C126" t="str">
        <f>Tabla4[[#This Row],[NIT]]</f>
        <v>06142809670057</v>
      </c>
      <c r="D126">
        <f t="shared" si="3"/>
        <v>14</v>
      </c>
      <c r="E126" t="str">
        <f t="shared" si="4"/>
        <v>NIT</v>
      </c>
    </row>
    <row r="127" spans="1:5" x14ac:dyDescent="0.25">
      <c r="A127" s="1" t="s">
        <v>327</v>
      </c>
      <c r="B127" t="s">
        <v>328</v>
      </c>
      <c r="C127" t="str">
        <f>Tabla4[[#This Row],[NIT]]</f>
        <v>06140512181021</v>
      </c>
      <c r="D127">
        <f t="shared" si="3"/>
        <v>14</v>
      </c>
      <c r="E127" t="str">
        <f t="shared" si="4"/>
        <v>NIT</v>
      </c>
    </row>
    <row r="128" spans="1:5" x14ac:dyDescent="0.25">
      <c r="A128" s="1" t="s">
        <v>329</v>
      </c>
      <c r="B128" t="s">
        <v>330</v>
      </c>
      <c r="C128" t="str">
        <f>Tabla4[[#This Row],[NIT]]</f>
        <v>02101405101015</v>
      </c>
      <c r="D128">
        <f t="shared" si="3"/>
        <v>14</v>
      </c>
      <c r="E128" t="str">
        <f t="shared" si="4"/>
        <v>NIT</v>
      </c>
    </row>
    <row r="129" spans="1:5" x14ac:dyDescent="0.25">
      <c r="A129" s="1" t="s">
        <v>8204</v>
      </c>
      <c r="B129" t="s">
        <v>332</v>
      </c>
      <c r="C129" t="str">
        <f>Tabla4[[#This Row],[NIT]]</f>
        <v>042098015</v>
      </c>
      <c r="D129">
        <f t="shared" si="3"/>
        <v>9</v>
      </c>
      <c r="E129" t="str">
        <f t="shared" si="4"/>
        <v>DUI</v>
      </c>
    </row>
    <row r="130" spans="1:5" x14ac:dyDescent="0.25">
      <c r="A130" s="1" t="s">
        <v>333</v>
      </c>
      <c r="B130" t="s">
        <v>334</v>
      </c>
      <c r="C130" t="str">
        <f>Tabla4[[#This Row],[NIT]]</f>
        <v>06140607941015</v>
      </c>
      <c r="D130">
        <f t="shared" ref="D130:D193" si="5">LEN(C130)</f>
        <v>14</v>
      </c>
      <c r="E130" t="str">
        <f t="shared" si="4"/>
        <v>NIT</v>
      </c>
    </row>
    <row r="131" spans="1:5" x14ac:dyDescent="0.25">
      <c r="A131" s="1" t="s">
        <v>335</v>
      </c>
      <c r="B131" t="s">
        <v>336</v>
      </c>
      <c r="C131" t="str">
        <f>Tabla4[[#This Row],[NIT]]</f>
        <v>06060505741018</v>
      </c>
      <c r="D131">
        <f t="shared" si="5"/>
        <v>14</v>
      </c>
      <c r="E131" t="str">
        <f t="shared" ref="E131:E194" si="6">IF(D131=14,"NIT",IF(D131=9,"DUI"," "))</f>
        <v>NIT</v>
      </c>
    </row>
    <row r="132" spans="1:5" x14ac:dyDescent="0.25">
      <c r="A132" s="1" t="s">
        <v>337</v>
      </c>
      <c r="B132" t="s">
        <v>338</v>
      </c>
      <c r="C132" t="str">
        <f>Tabla4[[#This Row],[NIT]]</f>
        <v>06140702201061</v>
      </c>
      <c r="D132">
        <f t="shared" si="5"/>
        <v>14</v>
      </c>
      <c r="E132" t="str">
        <f t="shared" si="6"/>
        <v>NIT</v>
      </c>
    </row>
    <row r="133" spans="1:5" x14ac:dyDescent="0.25">
      <c r="A133" s="1" t="s">
        <v>339</v>
      </c>
      <c r="B133" t="s">
        <v>340</v>
      </c>
      <c r="C133" t="str">
        <f>Tabla4[[#This Row],[NIT]]</f>
        <v>06071703171016</v>
      </c>
      <c r="D133">
        <f t="shared" si="5"/>
        <v>14</v>
      </c>
      <c r="E133" t="str">
        <f t="shared" si="6"/>
        <v>NIT</v>
      </c>
    </row>
    <row r="134" spans="1:5" x14ac:dyDescent="0.25">
      <c r="A134" s="1" t="s">
        <v>341</v>
      </c>
      <c r="B134" t="s">
        <v>342</v>
      </c>
      <c r="C134" t="str">
        <f>Tabla4[[#This Row],[NIT]]</f>
        <v>06140306711219</v>
      </c>
      <c r="D134">
        <f t="shared" si="5"/>
        <v>14</v>
      </c>
      <c r="E134" t="str">
        <f t="shared" si="6"/>
        <v>NIT</v>
      </c>
    </row>
    <row r="135" spans="1:5" x14ac:dyDescent="0.25">
      <c r="A135" s="1" t="s">
        <v>343</v>
      </c>
      <c r="B135" t="s">
        <v>344</v>
      </c>
      <c r="C135" t="str">
        <f>Tabla4[[#This Row],[NIT]]</f>
        <v>08192306811024</v>
      </c>
      <c r="D135">
        <f t="shared" si="5"/>
        <v>14</v>
      </c>
      <c r="E135" t="str">
        <f t="shared" si="6"/>
        <v>NIT</v>
      </c>
    </row>
    <row r="136" spans="1:5" x14ac:dyDescent="0.25">
      <c r="A136" s="1" t="s">
        <v>8166</v>
      </c>
      <c r="B136" t="s">
        <v>345</v>
      </c>
      <c r="C136" t="str">
        <f>Tabla4[[#This Row],[NIT]]</f>
        <v>007419331</v>
      </c>
      <c r="D136">
        <f t="shared" si="5"/>
        <v>9</v>
      </c>
      <c r="E136" t="str">
        <f t="shared" si="6"/>
        <v>DUI</v>
      </c>
    </row>
    <row r="137" spans="1:5" x14ac:dyDescent="0.25">
      <c r="A137" s="1" t="s">
        <v>346</v>
      </c>
      <c r="B137" t="s">
        <v>347</v>
      </c>
      <c r="C137" t="str">
        <f>Tabla4[[#This Row],[NIT]]</f>
        <v>06141106041029</v>
      </c>
      <c r="D137">
        <f t="shared" si="5"/>
        <v>14</v>
      </c>
      <c r="E137" t="str">
        <f t="shared" si="6"/>
        <v>NIT</v>
      </c>
    </row>
    <row r="138" spans="1:5" x14ac:dyDescent="0.25">
      <c r="A138" s="1" t="s">
        <v>348</v>
      </c>
      <c r="B138" t="s">
        <v>349</v>
      </c>
      <c r="C138" t="str">
        <f>Tabla4[[#This Row],[NIT]]</f>
        <v>06171810610025</v>
      </c>
      <c r="D138">
        <f t="shared" si="5"/>
        <v>14</v>
      </c>
      <c r="E138" t="str">
        <f t="shared" si="6"/>
        <v>NIT</v>
      </c>
    </row>
    <row r="139" spans="1:5" x14ac:dyDescent="0.25">
      <c r="A139" s="1" t="s">
        <v>350</v>
      </c>
      <c r="B139" t="s">
        <v>351</v>
      </c>
      <c r="C139" t="str">
        <f>Tabla4[[#This Row],[NIT]]</f>
        <v>14160704530017</v>
      </c>
      <c r="D139">
        <f t="shared" si="5"/>
        <v>14</v>
      </c>
      <c r="E139" t="str">
        <f t="shared" si="6"/>
        <v>NIT</v>
      </c>
    </row>
    <row r="140" spans="1:5" x14ac:dyDescent="0.25">
      <c r="A140" s="1" t="s">
        <v>352</v>
      </c>
      <c r="B140" t="s">
        <v>353</v>
      </c>
      <c r="C140" t="str">
        <f>Tabla4[[#This Row],[NIT]]</f>
        <v>14151604721012</v>
      </c>
      <c r="D140">
        <f t="shared" si="5"/>
        <v>14</v>
      </c>
      <c r="E140" t="str">
        <f t="shared" si="6"/>
        <v>NIT</v>
      </c>
    </row>
    <row r="141" spans="1:5" x14ac:dyDescent="0.25">
      <c r="A141" s="1" t="s">
        <v>8189</v>
      </c>
      <c r="B141" t="s">
        <v>355</v>
      </c>
      <c r="C141" t="str">
        <f>Tabla4[[#This Row],[NIT]]</f>
        <v>027776787</v>
      </c>
      <c r="D141">
        <f t="shared" si="5"/>
        <v>9</v>
      </c>
      <c r="E141" t="str">
        <f t="shared" si="6"/>
        <v>DUI</v>
      </c>
    </row>
    <row r="142" spans="1:5" x14ac:dyDescent="0.25">
      <c r="A142" s="1" t="s">
        <v>356</v>
      </c>
      <c r="B142" t="s">
        <v>357</v>
      </c>
      <c r="C142" t="str">
        <f>Tabla4[[#This Row],[NIT]]</f>
        <v>13042809881018</v>
      </c>
      <c r="D142">
        <f t="shared" si="5"/>
        <v>14</v>
      </c>
      <c r="E142" t="str">
        <f t="shared" si="6"/>
        <v>NIT</v>
      </c>
    </row>
    <row r="143" spans="1:5" x14ac:dyDescent="0.25">
      <c r="A143" s="1" t="s">
        <v>358</v>
      </c>
      <c r="B143" t="s">
        <v>359</v>
      </c>
      <c r="C143" t="str">
        <f>Tabla4[[#This Row],[NIT]]</f>
        <v>12172302081019</v>
      </c>
      <c r="D143">
        <f t="shared" si="5"/>
        <v>14</v>
      </c>
      <c r="E143" t="str">
        <f t="shared" si="6"/>
        <v>NIT</v>
      </c>
    </row>
    <row r="144" spans="1:5" x14ac:dyDescent="0.25">
      <c r="A144" s="1" t="s">
        <v>360</v>
      </c>
      <c r="B144" t="s">
        <v>361</v>
      </c>
      <c r="C144" t="str">
        <f>Tabla4[[#This Row],[NIT]]</f>
        <v>13122911771028</v>
      </c>
      <c r="D144">
        <f t="shared" si="5"/>
        <v>14</v>
      </c>
      <c r="E144" t="str">
        <f t="shared" si="6"/>
        <v>NIT</v>
      </c>
    </row>
    <row r="145" spans="1:5" x14ac:dyDescent="0.25">
      <c r="A145" s="1" t="s">
        <v>362</v>
      </c>
      <c r="B145" t="s">
        <v>363</v>
      </c>
      <c r="C145" t="str">
        <f>Tabla4[[#This Row],[NIT]]</f>
        <v>06142205931016</v>
      </c>
      <c r="D145">
        <f t="shared" si="5"/>
        <v>14</v>
      </c>
      <c r="E145" t="str">
        <f t="shared" si="6"/>
        <v>NIT</v>
      </c>
    </row>
    <row r="146" spans="1:5" x14ac:dyDescent="0.25">
      <c r="A146" s="1" t="s">
        <v>364</v>
      </c>
      <c r="B146" t="s">
        <v>365</v>
      </c>
      <c r="C146" t="str">
        <f>Tabla4[[#This Row],[NIT]]</f>
        <v>05121306771027</v>
      </c>
      <c r="D146">
        <f t="shared" si="5"/>
        <v>14</v>
      </c>
      <c r="E146" t="str">
        <f t="shared" si="6"/>
        <v>NIT</v>
      </c>
    </row>
    <row r="147" spans="1:5" x14ac:dyDescent="0.25">
      <c r="A147" s="1" t="s">
        <v>366</v>
      </c>
      <c r="B147" t="s">
        <v>367</v>
      </c>
      <c r="C147" t="str">
        <f>Tabla4[[#This Row],[NIT]]</f>
        <v>05142111821063</v>
      </c>
      <c r="D147">
        <f t="shared" si="5"/>
        <v>14</v>
      </c>
      <c r="E147" t="str">
        <f t="shared" si="6"/>
        <v>NIT</v>
      </c>
    </row>
    <row r="148" spans="1:5" x14ac:dyDescent="0.25">
      <c r="A148" s="1" t="s">
        <v>368</v>
      </c>
      <c r="B148" t="s">
        <v>369</v>
      </c>
      <c r="C148" t="str">
        <f>Tabla4[[#This Row],[NIT]]</f>
        <v>05090609380010</v>
      </c>
      <c r="D148">
        <f t="shared" si="5"/>
        <v>14</v>
      </c>
      <c r="E148" t="str">
        <f t="shared" si="6"/>
        <v>NIT</v>
      </c>
    </row>
    <row r="149" spans="1:5" x14ac:dyDescent="0.25">
      <c r="A149" s="1" t="s">
        <v>370</v>
      </c>
      <c r="B149" t="s">
        <v>371</v>
      </c>
      <c r="C149" t="str">
        <f>Tabla4[[#This Row],[NIT]]</f>
        <v>05152903721017</v>
      </c>
      <c r="D149">
        <f t="shared" si="5"/>
        <v>14</v>
      </c>
      <c r="E149" t="str">
        <f t="shared" si="6"/>
        <v>NIT</v>
      </c>
    </row>
    <row r="150" spans="1:5" x14ac:dyDescent="0.25">
      <c r="A150" s="1" t="s">
        <v>372</v>
      </c>
      <c r="B150" t="s">
        <v>373</v>
      </c>
      <c r="C150" t="str">
        <f>Tabla4[[#This Row],[NIT]]</f>
        <v>05122303871053</v>
      </c>
      <c r="D150">
        <f t="shared" si="5"/>
        <v>14</v>
      </c>
      <c r="E150" t="str">
        <f t="shared" si="6"/>
        <v>NIT</v>
      </c>
    </row>
    <row r="151" spans="1:5" x14ac:dyDescent="0.25">
      <c r="A151" s="1" t="s">
        <v>374</v>
      </c>
      <c r="B151" t="s">
        <v>375</v>
      </c>
      <c r="C151" t="str">
        <f>Tabla4[[#This Row],[NIT]]</f>
        <v>05152607831028</v>
      </c>
      <c r="D151">
        <f t="shared" si="5"/>
        <v>14</v>
      </c>
      <c r="E151" t="str">
        <f t="shared" si="6"/>
        <v>NIT</v>
      </c>
    </row>
    <row r="152" spans="1:5" x14ac:dyDescent="0.25">
      <c r="A152" s="1" t="s">
        <v>376</v>
      </c>
      <c r="B152" t="s">
        <v>377</v>
      </c>
      <c r="C152" t="str">
        <f>Tabla4[[#This Row],[NIT]]</f>
        <v>12171003240016</v>
      </c>
      <c r="D152">
        <f t="shared" si="5"/>
        <v>14</v>
      </c>
      <c r="E152" t="str">
        <f t="shared" si="6"/>
        <v>NIT</v>
      </c>
    </row>
    <row r="153" spans="1:5" x14ac:dyDescent="0.25">
      <c r="A153" s="1" t="s">
        <v>378</v>
      </c>
      <c r="B153" t="s">
        <v>379</v>
      </c>
      <c r="C153" t="str">
        <f>Tabla4[[#This Row],[NIT]]</f>
        <v>05220404181015</v>
      </c>
      <c r="D153">
        <f t="shared" si="5"/>
        <v>14</v>
      </c>
      <c r="E153" t="str">
        <f t="shared" si="6"/>
        <v>NIT</v>
      </c>
    </row>
    <row r="154" spans="1:5" x14ac:dyDescent="0.25">
      <c r="A154" s="1" t="s">
        <v>380</v>
      </c>
      <c r="B154" t="s">
        <v>381</v>
      </c>
      <c r="C154" t="str">
        <f>Tabla4[[#This Row],[NIT]]</f>
        <v>05112305961010</v>
      </c>
      <c r="D154">
        <f t="shared" si="5"/>
        <v>14</v>
      </c>
      <c r="E154" t="str">
        <f t="shared" si="6"/>
        <v>NIT</v>
      </c>
    </row>
    <row r="155" spans="1:5" x14ac:dyDescent="0.25">
      <c r="A155" s="1" t="s">
        <v>382</v>
      </c>
      <c r="B155" t="s">
        <v>383</v>
      </c>
      <c r="C155" t="str">
        <f>Tabla4[[#This Row],[NIT]]</f>
        <v>02102001171016</v>
      </c>
      <c r="D155">
        <f t="shared" si="5"/>
        <v>14</v>
      </c>
      <c r="E155" t="str">
        <f t="shared" si="6"/>
        <v>NIT</v>
      </c>
    </row>
    <row r="156" spans="1:5" x14ac:dyDescent="0.25">
      <c r="A156" s="1" t="s">
        <v>384</v>
      </c>
      <c r="B156" t="s">
        <v>385</v>
      </c>
      <c r="C156" t="str">
        <f>Tabla4[[#This Row],[NIT]]</f>
        <v>07012305640010</v>
      </c>
      <c r="D156">
        <f t="shared" si="5"/>
        <v>14</v>
      </c>
      <c r="E156" t="str">
        <f t="shared" si="6"/>
        <v>NIT</v>
      </c>
    </row>
    <row r="157" spans="1:5" x14ac:dyDescent="0.25">
      <c r="A157" s="1" t="s">
        <v>386</v>
      </c>
      <c r="B157" t="s">
        <v>387</v>
      </c>
      <c r="C157" t="str">
        <f>Tabla4[[#This Row],[NIT]]</f>
        <v>13041107821012</v>
      </c>
      <c r="D157">
        <f t="shared" si="5"/>
        <v>14</v>
      </c>
      <c r="E157" t="str">
        <f t="shared" si="6"/>
        <v>NIT</v>
      </c>
    </row>
    <row r="158" spans="1:5" x14ac:dyDescent="0.25">
      <c r="A158" s="1" t="s">
        <v>388</v>
      </c>
      <c r="B158" t="s">
        <v>389</v>
      </c>
      <c r="C158" t="str">
        <f>Tabla4[[#This Row],[NIT]]</f>
        <v>06141307951066</v>
      </c>
      <c r="D158">
        <f t="shared" si="5"/>
        <v>14</v>
      </c>
      <c r="E158" t="str">
        <f t="shared" si="6"/>
        <v>NIT</v>
      </c>
    </row>
    <row r="159" spans="1:5" x14ac:dyDescent="0.25">
      <c r="A159" s="1" t="s">
        <v>390</v>
      </c>
      <c r="B159" t="s">
        <v>391</v>
      </c>
      <c r="C159" t="str">
        <f>Tabla4[[#This Row],[NIT]]</f>
        <v>06140808771088</v>
      </c>
      <c r="D159">
        <f t="shared" si="5"/>
        <v>14</v>
      </c>
      <c r="E159" t="str">
        <f t="shared" si="6"/>
        <v>NIT</v>
      </c>
    </row>
    <row r="160" spans="1:5" x14ac:dyDescent="0.25">
      <c r="A160" s="1" t="s">
        <v>392</v>
      </c>
      <c r="B160" t="s">
        <v>393</v>
      </c>
      <c r="C160" t="str">
        <f>Tabla4[[#This Row],[NIT]]</f>
        <v>06140603001042</v>
      </c>
      <c r="D160">
        <f t="shared" si="5"/>
        <v>14</v>
      </c>
      <c r="E160" t="str">
        <f t="shared" si="6"/>
        <v>NIT</v>
      </c>
    </row>
    <row r="161" spans="1:5" x14ac:dyDescent="0.25">
      <c r="A161" s="1" t="s">
        <v>394</v>
      </c>
      <c r="B161" t="s">
        <v>395</v>
      </c>
      <c r="C161" t="str">
        <f>Tabla4[[#This Row],[NIT]]</f>
        <v>03151806650017</v>
      </c>
      <c r="D161">
        <f t="shared" si="5"/>
        <v>14</v>
      </c>
      <c r="E161" t="str">
        <f t="shared" si="6"/>
        <v>NIT</v>
      </c>
    </row>
    <row r="162" spans="1:5" x14ac:dyDescent="0.25">
      <c r="A162" s="1" t="s">
        <v>396</v>
      </c>
      <c r="B162" t="s">
        <v>397</v>
      </c>
      <c r="C162" t="str">
        <f>Tabla4[[#This Row],[NIT]]</f>
        <v>04070910701021</v>
      </c>
      <c r="D162">
        <f t="shared" si="5"/>
        <v>14</v>
      </c>
      <c r="E162" t="str">
        <f t="shared" si="6"/>
        <v>NIT</v>
      </c>
    </row>
    <row r="163" spans="1:5" x14ac:dyDescent="0.25">
      <c r="A163" s="1" t="s">
        <v>398</v>
      </c>
      <c r="B163" t="s">
        <v>399</v>
      </c>
      <c r="C163" t="str">
        <f>Tabla4[[#This Row],[NIT]]</f>
        <v>14122009691015</v>
      </c>
      <c r="D163">
        <f t="shared" si="5"/>
        <v>14</v>
      </c>
      <c r="E163" t="str">
        <f t="shared" si="6"/>
        <v>NIT</v>
      </c>
    </row>
    <row r="164" spans="1:5" x14ac:dyDescent="0.25">
      <c r="A164" s="1" t="s">
        <v>400</v>
      </c>
      <c r="B164" t="s">
        <v>401</v>
      </c>
      <c r="C164" t="str">
        <f>Tabla4[[#This Row],[NIT]]</f>
        <v>06142901620166</v>
      </c>
      <c r="D164">
        <f t="shared" si="5"/>
        <v>14</v>
      </c>
      <c r="E164" t="str">
        <f t="shared" si="6"/>
        <v>NIT</v>
      </c>
    </row>
    <row r="165" spans="1:5" x14ac:dyDescent="0.25">
      <c r="A165" s="1" t="s">
        <v>402</v>
      </c>
      <c r="B165" t="s">
        <v>403</v>
      </c>
      <c r="C165" t="str">
        <f>Tabla4[[#This Row],[NIT]]</f>
        <v>06143004931090</v>
      </c>
      <c r="D165">
        <f t="shared" si="5"/>
        <v>14</v>
      </c>
      <c r="E165" t="str">
        <f t="shared" si="6"/>
        <v>NIT</v>
      </c>
    </row>
    <row r="166" spans="1:5" x14ac:dyDescent="0.25">
      <c r="A166" s="1" t="s">
        <v>404</v>
      </c>
      <c r="B166" t="s">
        <v>405</v>
      </c>
      <c r="C166" t="str">
        <f>Tabla4[[#This Row],[NIT]]</f>
        <v>01081612781038</v>
      </c>
      <c r="D166">
        <f t="shared" si="5"/>
        <v>14</v>
      </c>
      <c r="E166" t="str">
        <f t="shared" si="6"/>
        <v>NIT</v>
      </c>
    </row>
    <row r="167" spans="1:5" x14ac:dyDescent="0.25">
      <c r="A167" s="1" t="s">
        <v>406</v>
      </c>
      <c r="B167" t="s">
        <v>407</v>
      </c>
      <c r="C167" t="str">
        <f>Tabla4[[#This Row],[NIT]]</f>
        <v>03071501681020</v>
      </c>
      <c r="D167">
        <f t="shared" si="5"/>
        <v>14</v>
      </c>
      <c r="E167" t="str">
        <f t="shared" si="6"/>
        <v>NIT</v>
      </c>
    </row>
    <row r="168" spans="1:5" x14ac:dyDescent="0.25">
      <c r="A168" s="1" t="s">
        <v>408</v>
      </c>
      <c r="B168" t="s">
        <v>409</v>
      </c>
      <c r="C168" t="str">
        <f>Tabla4[[#This Row],[NIT]]</f>
        <v>14122701570014</v>
      </c>
      <c r="D168">
        <f t="shared" si="5"/>
        <v>14</v>
      </c>
      <c r="E168" t="str">
        <f t="shared" si="6"/>
        <v>NIT</v>
      </c>
    </row>
    <row r="169" spans="1:5" x14ac:dyDescent="0.25">
      <c r="A169" s="1" t="s">
        <v>410</v>
      </c>
      <c r="B169" t="s">
        <v>411</v>
      </c>
      <c r="C169" t="str">
        <f>Tabla4[[#This Row],[NIT]]</f>
        <v>01081707741019</v>
      </c>
      <c r="D169">
        <f t="shared" si="5"/>
        <v>14</v>
      </c>
      <c r="E169" t="str">
        <f t="shared" si="6"/>
        <v>NIT</v>
      </c>
    </row>
    <row r="170" spans="1:5" x14ac:dyDescent="0.25">
      <c r="A170" s="1" t="s">
        <v>412</v>
      </c>
      <c r="B170" t="s">
        <v>413</v>
      </c>
      <c r="C170" t="str">
        <f>Tabla4[[#This Row],[NIT]]</f>
        <v>06142301201053</v>
      </c>
      <c r="D170">
        <f t="shared" si="5"/>
        <v>14</v>
      </c>
      <c r="E170" t="str">
        <f t="shared" si="6"/>
        <v>NIT</v>
      </c>
    </row>
    <row r="171" spans="1:5" x14ac:dyDescent="0.25">
      <c r="A171" s="1" t="s">
        <v>414</v>
      </c>
      <c r="B171" t="s">
        <v>415</v>
      </c>
      <c r="C171" t="str">
        <f>Tabla4[[#This Row],[NIT]]</f>
        <v>02102006550025</v>
      </c>
      <c r="D171">
        <f t="shared" si="5"/>
        <v>14</v>
      </c>
      <c r="E171" t="str">
        <f t="shared" si="6"/>
        <v>NIT</v>
      </c>
    </row>
    <row r="172" spans="1:5" x14ac:dyDescent="0.25">
      <c r="A172" s="1" t="s">
        <v>416</v>
      </c>
      <c r="B172" t="s">
        <v>417</v>
      </c>
      <c r="C172" t="str">
        <f>Tabla4[[#This Row],[NIT]]</f>
        <v>05021203781011</v>
      </c>
      <c r="D172">
        <f t="shared" si="5"/>
        <v>14</v>
      </c>
      <c r="E172" t="str">
        <f t="shared" si="6"/>
        <v>NIT</v>
      </c>
    </row>
    <row r="173" spans="1:5" x14ac:dyDescent="0.25">
      <c r="A173" s="1" t="s">
        <v>418</v>
      </c>
      <c r="B173" t="s">
        <v>419</v>
      </c>
      <c r="C173" t="str">
        <f>Tabla4[[#This Row],[NIT]]</f>
        <v>12172904751074</v>
      </c>
      <c r="D173">
        <f t="shared" si="5"/>
        <v>14</v>
      </c>
      <c r="E173" t="str">
        <f t="shared" si="6"/>
        <v>NIT</v>
      </c>
    </row>
    <row r="174" spans="1:5" x14ac:dyDescent="0.25">
      <c r="A174" s="1" t="s">
        <v>420</v>
      </c>
      <c r="B174" t="s">
        <v>421</v>
      </c>
      <c r="C174" t="str">
        <f>Tabla4[[#This Row],[NIT]]</f>
        <v>06140507171026</v>
      </c>
      <c r="D174">
        <f t="shared" si="5"/>
        <v>14</v>
      </c>
      <c r="E174" t="str">
        <f t="shared" si="6"/>
        <v>NIT</v>
      </c>
    </row>
    <row r="175" spans="1:5" x14ac:dyDescent="0.25">
      <c r="A175" s="1" t="s">
        <v>422</v>
      </c>
      <c r="B175" t="s">
        <v>423</v>
      </c>
      <c r="C175" t="str">
        <f>Tabla4[[#This Row],[NIT]]</f>
        <v>11232507791050</v>
      </c>
      <c r="D175">
        <f t="shared" si="5"/>
        <v>14</v>
      </c>
      <c r="E175" t="str">
        <f t="shared" si="6"/>
        <v>NIT</v>
      </c>
    </row>
    <row r="176" spans="1:5" x14ac:dyDescent="0.25">
      <c r="A176" s="1" t="s">
        <v>424</v>
      </c>
      <c r="B176" t="s">
        <v>425</v>
      </c>
      <c r="C176" t="str">
        <f>Tabla4[[#This Row],[NIT]]</f>
        <v>11080503400019</v>
      </c>
      <c r="D176">
        <f t="shared" si="5"/>
        <v>14</v>
      </c>
      <c r="E176" t="str">
        <f t="shared" si="6"/>
        <v>NIT</v>
      </c>
    </row>
    <row r="177" spans="1:5" x14ac:dyDescent="0.25">
      <c r="A177" s="1" t="s">
        <v>8161</v>
      </c>
      <c r="B177" t="s">
        <v>426</v>
      </c>
      <c r="C177" t="str">
        <f>Tabla4[[#This Row],[NIT]]</f>
        <v>027009790</v>
      </c>
      <c r="D177">
        <f t="shared" si="5"/>
        <v>9</v>
      </c>
      <c r="E177" t="str">
        <f t="shared" si="6"/>
        <v>DUI</v>
      </c>
    </row>
    <row r="178" spans="1:5" x14ac:dyDescent="0.25">
      <c r="A178" s="1" t="s">
        <v>427</v>
      </c>
      <c r="B178" t="s">
        <v>428</v>
      </c>
      <c r="C178" t="str">
        <f>Tabla4[[#This Row],[NIT]]</f>
        <v>03152701651010</v>
      </c>
      <c r="D178">
        <f t="shared" si="5"/>
        <v>14</v>
      </c>
      <c r="E178" t="str">
        <f t="shared" si="6"/>
        <v>NIT</v>
      </c>
    </row>
    <row r="179" spans="1:5" x14ac:dyDescent="0.25">
      <c r="A179" s="1" t="s">
        <v>429</v>
      </c>
      <c r="B179" t="s">
        <v>430</v>
      </c>
      <c r="C179" t="str">
        <f>Tabla4[[#This Row],[NIT]]</f>
        <v>12171202881011</v>
      </c>
      <c r="D179">
        <f t="shared" si="5"/>
        <v>14</v>
      </c>
      <c r="E179" t="str">
        <f t="shared" si="6"/>
        <v>NIT</v>
      </c>
    </row>
    <row r="180" spans="1:5" x14ac:dyDescent="0.25">
      <c r="A180" s="1" t="s">
        <v>431</v>
      </c>
      <c r="B180" t="s">
        <v>432</v>
      </c>
      <c r="C180" t="str">
        <f>Tabla4[[#This Row],[NIT]]</f>
        <v>08181906761010</v>
      </c>
      <c r="D180">
        <f t="shared" si="5"/>
        <v>14</v>
      </c>
      <c r="E180" t="str">
        <f t="shared" si="6"/>
        <v>NIT</v>
      </c>
    </row>
    <row r="181" spans="1:5" x14ac:dyDescent="0.25">
      <c r="A181" s="1" t="s">
        <v>433</v>
      </c>
      <c r="B181" t="s">
        <v>434</v>
      </c>
      <c r="C181" t="str">
        <f>Tabla4[[#This Row],[NIT]]</f>
        <v>06130407761017</v>
      </c>
      <c r="D181">
        <f t="shared" si="5"/>
        <v>14</v>
      </c>
      <c r="E181" t="str">
        <f t="shared" si="6"/>
        <v>NIT</v>
      </c>
    </row>
    <row r="182" spans="1:5" x14ac:dyDescent="0.25">
      <c r="A182" s="1" t="s">
        <v>435</v>
      </c>
      <c r="B182" t="s">
        <v>436</v>
      </c>
      <c r="C182" t="str">
        <f>Tabla4[[#This Row],[NIT]]</f>
        <v>06141802781118</v>
      </c>
      <c r="D182">
        <f t="shared" si="5"/>
        <v>14</v>
      </c>
      <c r="E182" t="str">
        <f t="shared" si="6"/>
        <v>NIT</v>
      </c>
    </row>
    <row r="183" spans="1:5" x14ac:dyDescent="0.25">
      <c r="A183" s="1" t="s">
        <v>437</v>
      </c>
      <c r="B183" t="s">
        <v>438</v>
      </c>
      <c r="C183" t="str">
        <f>Tabla4[[#This Row],[NIT]]</f>
        <v>06140706460139</v>
      </c>
      <c r="D183">
        <f t="shared" si="5"/>
        <v>14</v>
      </c>
      <c r="E183" t="str">
        <f t="shared" si="6"/>
        <v>NIT</v>
      </c>
    </row>
    <row r="184" spans="1:5" x14ac:dyDescent="0.25">
      <c r="A184" s="1" t="s">
        <v>439</v>
      </c>
      <c r="B184" t="s">
        <v>440</v>
      </c>
      <c r="C184" t="str">
        <f>Tabla4[[#This Row],[NIT]]</f>
        <v>06142709121015</v>
      </c>
      <c r="D184">
        <f t="shared" si="5"/>
        <v>14</v>
      </c>
      <c r="E184" t="str">
        <f t="shared" si="6"/>
        <v>NIT</v>
      </c>
    </row>
    <row r="185" spans="1:5" x14ac:dyDescent="0.25">
      <c r="A185" s="1" t="s">
        <v>441</v>
      </c>
      <c r="B185" t="s">
        <v>442</v>
      </c>
      <c r="C185" t="str">
        <f>Tabla4[[#This Row],[NIT]]</f>
        <v>06142002961017</v>
      </c>
      <c r="D185">
        <f t="shared" si="5"/>
        <v>14</v>
      </c>
      <c r="E185" t="str">
        <f t="shared" si="6"/>
        <v>NIT</v>
      </c>
    </row>
    <row r="186" spans="1:5" x14ac:dyDescent="0.25">
      <c r="A186" s="1" t="s">
        <v>443</v>
      </c>
      <c r="B186" t="s">
        <v>444</v>
      </c>
      <c r="C186" t="str">
        <f>Tabla4[[#This Row],[NIT]]</f>
        <v>06140612821176</v>
      </c>
      <c r="D186">
        <f t="shared" si="5"/>
        <v>14</v>
      </c>
      <c r="E186" t="str">
        <f t="shared" si="6"/>
        <v>NIT</v>
      </c>
    </row>
    <row r="187" spans="1:5" x14ac:dyDescent="0.25">
      <c r="A187" s="1" t="s">
        <v>445</v>
      </c>
      <c r="B187" t="s">
        <v>446</v>
      </c>
      <c r="C187" t="str">
        <f>Tabla4[[#This Row],[NIT]]</f>
        <v>02022809771041</v>
      </c>
      <c r="D187">
        <f t="shared" si="5"/>
        <v>14</v>
      </c>
      <c r="E187" t="str">
        <f t="shared" si="6"/>
        <v>NIT</v>
      </c>
    </row>
    <row r="188" spans="1:5" x14ac:dyDescent="0.25">
      <c r="A188" s="1" t="s">
        <v>447</v>
      </c>
      <c r="B188" t="s">
        <v>448</v>
      </c>
      <c r="C188" t="str">
        <f>Tabla4[[#This Row],[NIT]]</f>
        <v>12172402711036</v>
      </c>
      <c r="D188">
        <f t="shared" si="5"/>
        <v>14</v>
      </c>
      <c r="E188" t="str">
        <f t="shared" si="6"/>
        <v>NIT</v>
      </c>
    </row>
    <row r="189" spans="1:5" x14ac:dyDescent="0.25">
      <c r="A189" s="1" t="s">
        <v>449</v>
      </c>
      <c r="B189" t="s">
        <v>450</v>
      </c>
      <c r="C189" t="str">
        <f>Tabla4[[#This Row],[NIT]]</f>
        <v>11020808811017</v>
      </c>
      <c r="D189">
        <f t="shared" si="5"/>
        <v>14</v>
      </c>
      <c r="E189" t="str">
        <f t="shared" si="6"/>
        <v>NIT</v>
      </c>
    </row>
    <row r="190" spans="1:5" x14ac:dyDescent="0.25">
      <c r="A190" s="1" t="s">
        <v>451</v>
      </c>
      <c r="B190" t="s">
        <v>452</v>
      </c>
      <c r="C190" t="str">
        <f>Tabla4[[#This Row],[NIT]]</f>
        <v>06141207201027</v>
      </c>
      <c r="D190">
        <f t="shared" si="5"/>
        <v>14</v>
      </c>
      <c r="E190" t="str">
        <f t="shared" si="6"/>
        <v>NIT</v>
      </c>
    </row>
    <row r="191" spans="1:5" x14ac:dyDescent="0.25">
      <c r="A191" s="1" t="s">
        <v>453</v>
      </c>
      <c r="B191" t="s">
        <v>454</v>
      </c>
      <c r="C191" t="str">
        <f>Tabla4[[#This Row],[NIT]]</f>
        <v>06142701171056</v>
      </c>
      <c r="D191">
        <f t="shared" si="5"/>
        <v>14</v>
      </c>
      <c r="E191" t="str">
        <f t="shared" si="6"/>
        <v>NIT</v>
      </c>
    </row>
    <row r="192" spans="1:5" x14ac:dyDescent="0.25">
      <c r="A192" s="1" t="s">
        <v>455</v>
      </c>
      <c r="B192" t="s">
        <v>456</v>
      </c>
      <c r="C192" t="str">
        <f>Tabla4[[#This Row],[NIT]]</f>
        <v>06142706001019</v>
      </c>
      <c r="D192">
        <f t="shared" si="5"/>
        <v>14</v>
      </c>
      <c r="E192" t="str">
        <f t="shared" si="6"/>
        <v>NIT</v>
      </c>
    </row>
    <row r="193" spans="1:5" x14ac:dyDescent="0.25">
      <c r="A193" s="1" t="s">
        <v>457</v>
      </c>
      <c r="B193" t="s">
        <v>458</v>
      </c>
      <c r="C193" t="str">
        <f>Tabla4[[#This Row],[NIT]]</f>
        <v>06141211870020</v>
      </c>
      <c r="D193">
        <f t="shared" si="5"/>
        <v>14</v>
      </c>
      <c r="E193" t="str">
        <f t="shared" si="6"/>
        <v>NIT</v>
      </c>
    </row>
    <row r="194" spans="1:5" x14ac:dyDescent="0.25">
      <c r="A194" s="1" t="s">
        <v>459</v>
      </c>
      <c r="B194" t="s">
        <v>460</v>
      </c>
      <c r="C194" t="str">
        <f>Tabla4[[#This Row],[NIT]]</f>
        <v>13041708661012</v>
      </c>
      <c r="D194">
        <f t="shared" ref="D194:D257" si="7">LEN(C194)</f>
        <v>14</v>
      </c>
      <c r="E194" t="str">
        <f t="shared" si="6"/>
        <v>NIT</v>
      </c>
    </row>
    <row r="195" spans="1:5" x14ac:dyDescent="0.25">
      <c r="A195" s="1" t="s">
        <v>8187</v>
      </c>
      <c r="B195" t="s">
        <v>461</v>
      </c>
      <c r="C195" t="str">
        <f>Tabla4[[#This Row],[NIT]]</f>
        <v>025307605</v>
      </c>
      <c r="D195">
        <f t="shared" si="7"/>
        <v>9</v>
      </c>
      <c r="E195" t="str">
        <f t="shared" ref="E195:E258" si="8">IF(D195=14,"NIT",IF(D195=9,"DUI"," "))</f>
        <v>DUI</v>
      </c>
    </row>
    <row r="196" spans="1:5" x14ac:dyDescent="0.25">
      <c r="A196" s="1" t="s">
        <v>462</v>
      </c>
      <c r="B196" t="s">
        <v>463</v>
      </c>
      <c r="C196" t="str">
        <f>Tabla4[[#This Row],[NIT]]</f>
        <v>13161508811031</v>
      </c>
      <c r="D196">
        <f t="shared" si="7"/>
        <v>14</v>
      </c>
      <c r="E196" t="str">
        <f t="shared" si="8"/>
        <v>NIT</v>
      </c>
    </row>
    <row r="197" spans="1:5" x14ac:dyDescent="0.25">
      <c r="A197" s="1" t="s">
        <v>464</v>
      </c>
      <c r="B197" t="s">
        <v>465</v>
      </c>
      <c r="C197" t="str">
        <f>Tabla4[[#This Row],[NIT]]</f>
        <v>06140512191060</v>
      </c>
      <c r="D197">
        <f t="shared" si="7"/>
        <v>14</v>
      </c>
      <c r="E197" t="str">
        <f t="shared" si="8"/>
        <v>NIT</v>
      </c>
    </row>
    <row r="198" spans="1:5" x14ac:dyDescent="0.25">
      <c r="A198" s="1" t="s">
        <v>466</v>
      </c>
      <c r="B198" t="s">
        <v>467</v>
      </c>
      <c r="C198" t="str">
        <f>Tabla4[[#This Row],[NIT]]</f>
        <v>06142304131030</v>
      </c>
      <c r="D198">
        <f t="shared" si="7"/>
        <v>14</v>
      </c>
      <c r="E198" t="str">
        <f t="shared" si="8"/>
        <v>NIT</v>
      </c>
    </row>
    <row r="199" spans="1:5" x14ac:dyDescent="0.25">
      <c r="A199" s="1" t="s">
        <v>468</v>
      </c>
      <c r="B199" t="s">
        <v>469</v>
      </c>
      <c r="C199" t="str">
        <f>Tabla4[[#This Row],[NIT]]</f>
        <v>06142010671133</v>
      </c>
      <c r="D199">
        <f t="shared" si="7"/>
        <v>14</v>
      </c>
      <c r="E199" t="str">
        <f t="shared" si="8"/>
        <v>NIT</v>
      </c>
    </row>
    <row r="200" spans="1:5" x14ac:dyDescent="0.25">
      <c r="A200" s="1" t="s">
        <v>470</v>
      </c>
      <c r="B200" t="s">
        <v>471</v>
      </c>
      <c r="C200" t="str">
        <f>Tabla4[[#This Row],[NIT]]</f>
        <v>10100311921013</v>
      </c>
      <c r="D200">
        <f t="shared" si="7"/>
        <v>14</v>
      </c>
      <c r="E200" t="str">
        <f t="shared" si="8"/>
        <v>NIT</v>
      </c>
    </row>
    <row r="201" spans="1:5" x14ac:dyDescent="0.25">
      <c r="A201" s="1" t="s">
        <v>472</v>
      </c>
      <c r="B201" t="s">
        <v>473</v>
      </c>
      <c r="C201" t="str">
        <f>Tabla4[[#This Row],[NIT]]</f>
        <v>14121612500010</v>
      </c>
      <c r="D201">
        <f t="shared" si="7"/>
        <v>14</v>
      </c>
      <c r="E201" t="str">
        <f t="shared" si="8"/>
        <v>NIT</v>
      </c>
    </row>
    <row r="202" spans="1:5" x14ac:dyDescent="0.25">
      <c r="A202" s="1" t="s">
        <v>474</v>
      </c>
      <c r="B202" t="s">
        <v>475</v>
      </c>
      <c r="C202" t="str">
        <f>Tabla4[[#This Row],[NIT]]</f>
        <v>06140910001041</v>
      </c>
      <c r="D202">
        <f t="shared" si="7"/>
        <v>14</v>
      </c>
      <c r="E202" t="str">
        <f t="shared" si="8"/>
        <v>NIT</v>
      </c>
    </row>
    <row r="203" spans="1:5" x14ac:dyDescent="0.25">
      <c r="A203" s="1" t="s">
        <v>476</v>
      </c>
      <c r="B203" t="s">
        <v>477</v>
      </c>
      <c r="C203" t="str">
        <f>Tabla4[[#This Row],[NIT]]</f>
        <v>11230605771030</v>
      </c>
      <c r="D203">
        <f t="shared" si="7"/>
        <v>14</v>
      </c>
      <c r="E203" t="str">
        <f t="shared" si="8"/>
        <v>NIT</v>
      </c>
    </row>
    <row r="204" spans="1:5" x14ac:dyDescent="0.25">
      <c r="A204" s="1" t="s">
        <v>8177</v>
      </c>
      <c r="B204" t="s">
        <v>478</v>
      </c>
      <c r="C204" t="str">
        <f>Tabla4[[#This Row],[NIT]]</f>
        <v>026198025</v>
      </c>
      <c r="D204">
        <f t="shared" si="7"/>
        <v>9</v>
      </c>
      <c r="E204" t="str">
        <f t="shared" si="8"/>
        <v>DUI</v>
      </c>
    </row>
    <row r="205" spans="1:5" x14ac:dyDescent="0.25">
      <c r="A205" s="1" t="s">
        <v>479</v>
      </c>
      <c r="B205" t="s">
        <v>480</v>
      </c>
      <c r="C205" t="str">
        <f>Tabla4[[#This Row],[NIT]]</f>
        <v>14072506831010</v>
      </c>
      <c r="D205">
        <f t="shared" si="7"/>
        <v>14</v>
      </c>
      <c r="E205" t="str">
        <f t="shared" si="8"/>
        <v>NIT</v>
      </c>
    </row>
    <row r="206" spans="1:5" x14ac:dyDescent="0.25">
      <c r="A206" s="1" t="s">
        <v>481</v>
      </c>
      <c r="B206" t="s">
        <v>482</v>
      </c>
      <c r="C206" t="str">
        <f>Tabla4[[#This Row],[NIT]]</f>
        <v>12171311701031</v>
      </c>
      <c r="D206">
        <f t="shared" si="7"/>
        <v>14</v>
      </c>
      <c r="E206" t="str">
        <f t="shared" si="8"/>
        <v>NIT</v>
      </c>
    </row>
    <row r="207" spans="1:5" x14ac:dyDescent="0.25">
      <c r="A207" s="1" t="s">
        <v>483</v>
      </c>
      <c r="B207" t="s">
        <v>484</v>
      </c>
      <c r="C207" t="str">
        <f>Tabla4[[#This Row],[NIT]]</f>
        <v>06142306191013</v>
      </c>
      <c r="D207">
        <f t="shared" si="7"/>
        <v>14</v>
      </c>
      <c r="E207" t="str">
        <f t="shared" si="8"/>
        <v>NIT</v>
      </c>
    </row>
    <row r="208" spans="1:5" x14ac:dyDescent="0.25">
      <c r="A208" s="1" t="s">
        <v>485</v>
      </c>
      <c r="B208" t="s">
        <v>486</v>
      </c>
      <c r="C208" t="str">
        <f>Tabla4[[#This Row],[NIT]]</f>
        <v>94502202961014</v>
      </c>
      <c r="D208">
        <f t="shared" si="7"/>
        <v>14</v>
      </c>
      <c r="E208" t="str">
        <f t="shared" si="8"/>
        <v>NIT</v>
      </c>
    </row>
    <row r="209" spans="1:5" x14ac:dyDescent="0.25">
      <c r="A209" s="1" t="s">
        <v>8198</v>
      </c>
      <c r="B209" t="s">
        <v>487</v>
      </c>
      <c r="C209" t="str">
        <f>Tabla4[[#This Row],[NIT]]</f>
        <v>005661940</v>
      </c>
      <c r="D209">
        <f t="shared" si="7"/>
        <v>9</v>
      </c>
      <c r="E209" t="str">
        <f t="shared" si="8"/>
        <v>DUI</v>
      </c>
    </row>
    <row r="210" spans="1:5" x14ac:dyDescent="0.25">
      <c r="A210" s="1" t="s">
        <v>488</v>
      </c>
      <c r="B210" t="s">
        <v>489</v>
      </c>
      <c r="C210" t="str">
        <f>Tabla4[[#This Row],[NIT]]</f>
        <v>06141081101083</v>
      </c>
      <c r="D210">
        <f t="shared" si="7"/>
        <v>14</v>
      </c>
      <c r="E210" t="str">
        <f t="shared" si="8"/>
        <v>NIT</v>
      </c>
    </row>
    <row r="211" spans="1:5" x14ac:dyDescent="0.25">
      <c r="A211" s="1" t="s">
        <v>490</v>
      </c>
      <c r="B211" t="s">
        <v>491</v>
      </c>
      <c r="C211" t="str">
        <f>Tabla4[[#This Row],[NIT]]</f>
        <v>10041010601017</v>
      </c>
      <c r="D211">
        <f t="shared" si="7"/>
        <v>14</v>
      </c>
      <c r="E211" t="str">
        <f t="shared" si="8"/>
        <v>NIT</v>
      </c>
    </row>
    <row r="212" spans="1:5" x14ac:dyDescent="0.25">
      <c r="A212" s="1" t="s">
        <v>492</v>
      </c>
      <c r="B212" t="s">
        <v>493</v>
      </c>
      <c r="C212" t="str">
        <f>Tabla4[[#This Row],[NIT]]</f>
        <v>03163112851027</v>
      </c>
      <c r="D212">
        <f t="shared" si="7"/>
        <v>14</v>
      </c>
      <c r="E212" t="str">
        <f t="shared" si="8"/>
        <v>NIT</v>
      </c>
    </row>
    <row r="213" spans="1:5" x14ac:dyDescent="0.25">
      <c r="A213" s="1" t="s">
        <v>494</v>
      </c>
      <c r="B213" t="s">
        <v>495</v>
      </c>
      <c r="C213" t="str">
        <f>Tabla4[[#This Row],[NIT]]</f>
        <v>06141611741019</v>
      </c>
      <c r="D213">
        <f t="shared" si="7"/>
        <v>14</v>
      </c>
      <c r="E213" t="str">
        <f t="shared" si="8"/>
        <v>NIT</v>
      </c>
    </row>
    <row r="214" spans="1:5" x14ac:dyDescent="0.25">
      <c r="A214" s="1" t="s">
        <v>496</v>
      </c>
      <c r="B214" t="s">
        <v>497</v>
      </c>
      <c r="C214" t="str">
        <f>Tabla4[[#This Row],[NIT]]</f>
        <v>06143105181040</v>
      </c>
      <c r="D214">
        <f t="shared" si="7"/>
        <v>14</v>
      </c>
      <c r="E214" t="str">
        <f t="shared" si="8"/>
        <v>NIT</v>
      </c>
    </row>
    <row r="215" spans="1:5" x14ac:dyDescent="0.25">
      <c r="A215" s="1" t="s">
        <v>498</v>
      </c>
      <c r="B215" t="s">
        <v>499</v>
      </c>
      <c r="C215" t="str">
        <f>Tabla4[[#This Row],[NIT]]</f>
        <v>06142311181026</v>
      </c>
      <c r="D215">
        <f t="shared" si="7"/>
        <v>14</v>
      </c>
      <c r="E215" t="str">
        <f t="shared" si="8"/>
        <v>NIT</v>
      </c>
    </row>
    <row r="216" spans="1:5" x14ac:dyDescent="0.25">
      <c r="A216" s="1" t="s">
        <v>500</v>
      </c>
      <c r="B216" t="s">
        <v>501</v>
      </c>
      <c r="C216" t="str">
        <f>Tabla4[[#This Row],[NIT]]</f>
        <v>02101003570026</v>
      </c>
      <c r="D216">
        <f t="shared" si="7"/>
        <v>14</v>
      </c>
      <c r="E216" t="str">
        <f t="shared" si="8"/>
        <v>NIT</v>
      </c>
    </row>
    <row r="217" spans="1:5" x14ac:dyDescent="0.25">
      <c r="A217" s="1" t="s">
        <v>502</v>
      </c>
      <c r="B217" t="s">
        <v>503</v>
      </c>
      <c r="C217" t="str">
        <f>Tabla4[[#This Row],[NIT]]</f>
        <v>06143008831049</v>
      </c>
      <c r="D217">
        <f t="shared" si="7"/>
        <v>14</v>
      </c>
      <c r="E217" t="str">
        <f t="shared" si="8"/>
        <v>NIT</v>
      </c>
    </row>
    <row r="218" spans="1:5" x14ac:dyDescent="0.25">
      <c r="A218" s="1" t="s">
        <v>504</v>
      </c>
      <c r="B218" t="s">
        <v>505</v>
      </c>
      <c r="C218" t="str">
        <f>Tabla4[[#This Row],[NIT]]</f>
        <v>09060908931012</v>
      </c>
      <c r="D218">
        <f t="shared" si="7"/>
        <v>14</v>
      </c>
      <c r="E218" t="str">
        <f t="shared" si="8"/>
        <v>NIT</v>
      </c>
    </row>
    <row r="219" spans="1:5" x14ac:dyDescent="0.25">
      <c r="A219" s="1" t="s">
        <v>506</v>
      </c>
      <c r="B219" t="s">
        <v>7870</v>
      </c>
      <c r="C219" t="str">
        <f>Tabla4[[#This Row],[NIT]]</f>
        <v>10101408661020</v>
      </c>
      <c r="D219">
        <f t="shared" si="7"/>
        <v>14</v>
      </c>
      <c r="E219" t="str">
        <f t="shared" si="8"/>
        <v>NIT</v>
      </c>
    </row>
    <row r="220" spans="1:5" x14ac:dyDescent="0.25">
      <c r="A220" s="1" t="s">
        <v>507</v>
      </c>
      <c r="B220" t="s">
        <v>508</v>
      </c>
      <c r="C220" t="str">
        <f>Tabla4[[#This Row],[NIT]]</f>
        <v>06142703761225</v>
      </c>
      <c r="D220">
        <f t="shared" si="7"/>
        <v>14</v>
      </c>
      <c r="E220" t="str">
        <f t="shared" si="8"/>
        <v>NIT</v>
      </c>
    </row>
    <row r="221" spans="1:5" x14ac:dyDescent="0.25">
      <c r="A221" s="1" t="s">
        <v>509</v>
      </c>
      <c r="B221" t="s">
        <v>510</v>
      </c>
      <c r="C221" t="str">
        <f>Tabla4[[#This Row],[NIT]]</f>
        <v>04012106851010</v>
      </c>
      <c r="D221">
        <f t="shared" si="7"/>
        <v>14</v>
      </c>
      <c r="E221" t="str">
        <f t="shared" si="8"/>
        <v>NIT</v>
      </c>
    </row>
    <row r="222" spans="1:5" x14ac:dyDescent="0.25">
      <c r="A222" s="1" t="s">
        <v>511</v>
      </c>
      <c r="B222" t="s">
        <v>512</v>
      </c>
      <c r="C222" t="str">
        <f>Tabla4[[#This Row],[NIT]]</f>
        <v>06142503981484</v>
      </c>
      <c r="D222">
        <f t="shared" si="7"/>
        <v>14</v>
      </c>
      <c r="E222" t="str">
        <f t="shared" si="8"/>
        <v>NIT</v>
      </c>
    </row>
    <row r="223" spans="1:5" x14ac:dyDescent="0.25">
      <c r="A223" s="1" t="s">
        <v>513</v>
      </c>
      <c r="B223" t="s">
        <v>514</v>
      </c>
      <c r="C223" t="str">
        <f>Tabla4[[#This Row],[NIT]]</f>
        <v>14012206520011</v>
      </c>
      <c r="D223">
        <f t="shared" si="7"/>
        <v>14</v>
      </c>
      <c r="E223" t="str">
        <f t="shared" si="8"/>
        <v>NIT</v>
      </c>
    </row>
    <row r="224" spans="1:5" x14ac:dyDescent="0.25">
      <c r="A224" s="1" t="s">
        <v>515</v>
      </c>
      <c r="B224" t="s">
        <v>516</v>
      </c>
      <c r="C224" t="str">
        <f>Tabla4[[#This Row],[NIT]]</f>
        <v>14081108151016</v>
      </c>
      <c r="D224">
        <f t="shared" si="7"/>
        <v>14</v>
      </c>
      <c r="E224" t="str">
        <f t="shared" si="8"/>
        <v>NIT</v>
      </c>
    </row>
    <row r="225" spans="1:5" x14ac:dyDescent="0.25">
      <c r="A225" s="1" t="s">
        <v>517</v>
      </c>
      <c r="B225" t="s">
        <v>518</v>
      </c>
      <c r="C225" t="str">
        <f>Tabla4[[#This Row],[NIT]]</f>
        <v>12172701871082</v>
      </c>
      <c r="D225">
        <f t="shared" si="7"/>
        <v>14</v>
      </c>
      <c r="E225" t="str">
        <f t="shared" si="8"/>
        <v>NIT</v>
      </c>
    </row>
    <row r="226" spans="1:5" x14ac:dyDescent="0.25">
      <c r="A226" s="1" t="s">
        <v>519</v>
      </c>
      <c r="B226" t="s">
        <v>520</v>
      </c>
      <c r="C226" t="str">
        <f>Tabla4[[#This Row],[NIT]]</f>
        <v>14160304711027</v>
      </c>
      <c r="D226">
        <f t="shared" si="7"/>
        <v>14</v>
      </c>
      <c r="E226" t="str">
        <f t="shared" si="8"/>
        <v>NIT</v>
      </c>
    </row>
    <row r="227" spans="1:5" x14ac:dyDescent="0.25">
      <c r="A227" s="1" t="s">
        <v>521</v>
      </c>
      <c r="B227" t="s">
        <v>522</v>
      </c>
      <c r="C227" t="str">
        <f>Tabla4[[#This Row],[NIT]]</f>
        <v>12060212521017</v>
      </c>
      <c r="D227">
        <f t="shared" si="7"/>
        <v>14</v>
      </c>
      <c r="E227" t="str">
        <f t="shared" si="8"/>
        <v>NIT</v>
      </c>
    </row>
    <row r="228" spans="1:5" x14ac:dyDescent="0.25">
      <c r="A228" s="1" t="s">
        <v>523</v>
      </c>
      <c r="B228" t="s">
        <v>524</v>
      </c>
      <c r="C228" t="str">
        <f>Tabla4[[#This Row],[NIT]]</f>
        <v>12171412051020</v>
      </c>
      <c r="D228">
        <f t="shared" si="7"/>
        <v>14</v>
      </c>
      <c r="E228" t="str">
        <f t="shared" si="8"/>
        <v>NIT</v>
      </c>
    </row>
    <row r="229" spans="1:5" x14ac:dyDescent="0.25">
      <c r="A229" s="1" t="s">
        <v>525</v>
      </c>
      <c r="B229" t="s">
        <v>526</v>
      </c>
      <c r="C229" t="str">
        <f>Tabla4[[#This Row],[NIT]]</f>
        <v>06140705181037</v>
      </c>
      <c r="D229">
        <f t="shared" si="7"/>
        <v>14</v>
      </c>
      <c r="E229" t="str">
        <f t="shared" si="8"/>
        <v>NIT</v>
      </c>
    </row>
    <row r="230" spans="1:5" x14ac:dyDescent="0.25">
      <c r="A230" s="1" t="s">
        <v>527</v>
      </c>
      <c r="B230" t="s">
        <v>528</v>
      </c>
      <c r="C230" t="str">
        <f>Tabla4[[#This Row],[NIT]]</f>
        <v>12150312201019</v>
      </c>
      <c r="D230">
        <f t="shared" si="7"/>
        <v>14</v>
      </c>
      <c r="E230" t="str">
        <f t="shared" si="8"/>
        <v>NIT</v>
      </c>
    </row>
    <row r="231" spans="1:5" x14ac:dyDescent="0.25">
      <c r="A231" s="1" t="s">
        <v>529</v>
      </c>
      <c r="B231" t="s">
        <v>530</v>
      </c>
      <c r="C231" t="str">
        <f>Tabla4[[#This Row],[NIT]]</f>
        <v>12172307141010</v>
      </c>
      <c r="D231">
        <f t="shared" si="7"/>
        <v>14</v>
      </c>
      <c r="E231" t="str">
        <f t="shared" si="8"/>
        <v>NIT</v>
      </c>
    </row>
    <row r="232" spans="1:5" x14ac:dyDescent="0.25">
      <c r="A232" s="1" t="s">
        <v>531</v>
      </c>
      <c r="B232" t="s">
        <v>532</v>
      </c>
      <c r="C232" t="str">
        <f>Tabla4[[#This Row],[NIT]]</f>
        <v>09033101570010</v>
      </c>
      <c r="D232">
        <f t="shared" si="7"/>
        <v>14</v>
      </c>
      <c r="E232" t="str">
        <f t="shared" si="8"/>
        <v>NIT</v>
      </c>
    </row>
    <row r="233" spans="1:5" x14ac:dyDescent="0.25">
      <c r="A233" s="1" t="s">
        <v>533</v>
      </c>
      <c r="B233" t="s">
        <v>534</v>
      </c>
      <c r="C233" t="str">
        <f>Tabla4[[#This Row],[NIT]]</f>
        <v>07022811731012</v>
      </c>
      <c r="D233">
        <f t="shared" si="7"/>
        <v>14</v>
      </c>
      <c r="E233" t="str">
        <f t="shared" si="8"/>
        <v>NIT</v>
      </c>
    </row>
    <row r="234" spans="1:5" x14ac:dyDescent="0.25">
      <c r="A234" s="1" t="s">
        <v>535</v>
      </c>
      <c r="B234" t="s">
        <v>536</v>
      </c>
      <c r="C234" t="str">
        <f>Tabla4[[#This Row],[NIT]]</f>
        <v>06141111991019</v>
      </c>
      <c r="D234">
        <f t="shared" si="7"/>
        <v>14</v>
      </c>
      <c r="E234" t="str">
        <f t="shared" si="8"/>
        <v>NIT</v>
      </c>
    </row>
    <row r="235" spans="1:5" x14ac:dyDescent="0.25">
      <c r="A235" s="1" t="s">
        <v>537</v>
      </c>
      <c r="B235" t="s">
        <v>538</v>
      </c>
      <c r="C235" t="str">
        <f>Tabla4[[#This Row],[NIT]]</f>
        <v>03051501711025</v>
      </c>
      <c r="D235">
        <f t="shared" si="7"/>
        <v>14</v>
      </c>
      <c r="E235" t="str">
        <f t="shared" si="8"/>
        <v>NIT</v>
      </c>
    </row>
    <row r="236" spans="1:5" x14ac:dyDescent="0.25">
      <c r="A236" s="1" t="s">
        <v>539</v>
      </c>
      <c r="B236" t="s">
        <v>540</v>
      </c>
      <c r="C236" t="str">
        <f>Tabla4[[#This Row],[NIT]]</f>
        <v>07121905650016</v>
      </c>
      <c r="D236">
        <f t="shared" si="7"/>
        <v>14</v>
      </c>
      <c r="E236" t="str">
        <f t="shared" si="8"/>
        <v>NIT</v>
      </c>
    </row>
    <row r="237" spans="1:5" x14ac:dyDescent="0.25">
      <c r="A237" s="1" t="s">
        <v>541</v>
      </c>
      <c r="B237" t="s">
        <v>542</v>
      </c>
      <c r="C237" t="str">
        <f>Tabla4[[#This Row],[NIT]]</f>
        <v>06142310971031</v>
      </c>
      <c r="D237">
        <f t="shared" si="7"/>
        <v>14</v>
      </c>
      <c r="E237" t="str">
        <f t="shared" si="8"/>
        <v>NIT</v>
      </c>
    </row>
    <row r="238" spans="1:5" x14ac:dyDescent="0.25">
      <c r="A238" s="1" t="s">
        <v>8167</v>
      </c>
      <c r="B238" t="s">
        <v>543</v>
      </c>
      <c r="C238" t="str">
        <f>Tabla4[[#This Row],[NIT]]</f>
        <v>032122074</v>
      </c>
      <c r="D238">
        <f t="shared" si="7"/>
        <v>9</v>
      </c>
      <c r="E238" t="str">
        <f t="shared" si="8"/>
        <v>DUI</v>
      </c>
    </row>
    <row r="239" spans="1:5" x14ac:dyDescent="0.25">
      <c r="A239" s="1" t="s">
        <v>544</v>
      </c>
      <c r="B239" t="s">
        <v>545</v>
      </c>
      <c r="C239" t="str">
        <f>Tabla4[[#This Row],[NIT]]</f>
        <v>06011411901010</v>
      </c>
      <c r="D239">
        <f t="shared" si="7"/>
        <v>14</v>
      </c>
      <c r="E239" t="str">
        <f t="shared" si="8"/>
        <v>NIT</v>
      </c>
    </row>
    <row r="240" spans="1:5" x14ac:dyDescent="0.25">
      <c r="A240" s="1" t="s">
        <v>546</v>
      </c>
      <c r="B240" t="s">
        <v>547</v>
      </c>
      <c r="C240" t="str">
        <f>Tabla4[[#This Row],[NIT]]</f>
        <v>12151111630017</v>
      </c>
      <c r="D240">
        <f t="shared" si="7"/>
        <v>14</v>
      </c>
      <c r="E240" t="str">
        <f t="shared" si="8"/>
        <v>NIT</v>
      </c>
    </row>
    <row r="241" spans="1:5" x14ac:dyDescent="0.25">
      <c r="A241" s="1" t="s">
        <v>548</v>
      </c>
      <c r="B241" t="s">
        <v>549</v>
      </c>
      <c r="C241" t="str">
        <f>Tabla4[[#This Row],[NIT]]</f>
        <v>12170907891036</v>
      </c>
      <c r="D241">
        <f t="shared" si="7"/>
        <v>14</v>
      </c>
      <c r="E241" t="str">
        <f t="shared" si="8"/>
        <v>NIT</v>
      </c>
    </row>
    <row r="242" spans="1:5" x14ac:dyDescent="0.25">
      <c r="A242" s="1" t="s">
        <v>550</v>
      </c>
      <c r="B242" t="s">
        <v>551</v>
      </c>
      <c r="C242" t="str">
        <f>Tabla4[[#This Row],[NIT]]</f>
        <v>06140501630080</v>
      </c>
      <c r="D242">
        <f t="shared" si="7"/>
        <v>14</v>
      </c>
      <c r="E242" t="str">
        <f t="shared" si="8"/>
        <v>NIT</v>
      </c>
    </row>
    <row r="243" spans="1:5" x14ac:dyDescent="0.25">
      <c r="A243" s="1" t="s">
        <v>552</v>
      </c>
      <c r="B243" t="s">
        <v>553</v>
      </c>
      <c r="C243" t="str">
        <f>Tabla4[[#This Row],[NIT]]</f>
        <v>06141301121053</v>
      </c>
      <c r="D243">
        <f t="shared" si="7"/>
        <v>14</v>
      </c>
      <c r="E243" t="str">
        <f t="shared" si="8"/>
        <v>NIT</v>
      </c>
    </row>
    <row r="244" spans="1:5" x14ac:dyDescent="0.25">
      <c r="A244" s="1" t="s">
        <v>554</v>
      </c>
      <c r="B244" t="s">
        <v>555</v>
      </c>
      <c r="C244" t="str">
        <f>Tabla4[[#This Row],[NIT]]</f>
        <v>06082509801017</v>
      </c>
      <c r="D244">
        <f t="shared" si="7"/>
        <v>14</v>
      </c>
      <c r="E244" t="str">
        <f t="shared" si="8"/>
        <v>NIT</v>
      </c>
    </row>
    <row r="245" spans="1:5" x14ac:dyDescent="0.25">
      <c r="A245" s="1" t="s">
        <v>556</v>
      </c>
      <c r="B245" t="s">
        <v>557</v>
      </c>
      <c r="C245" t="str">
        <f>Tabla4[[#This Row],[NIT]]</f>
        <v>06120110821031</v>
      </c>
      <c r="D245">
        <f t="shared" si="7"/>
        <v>14</v>
      </c>
      <c r="E245" t="str">
        <f t="shared" si="8"/>
        <v>NIT</v>
      </c>
    </row>
    <row r="246" spans="1:5" x14ac:dyDescent="0.25">
      <c r="A246" s="1" t="s">
        <v>558</v>
      </c>
      <c r="B246" t="s">
        <v>559</v>
      </c>
      <c r="C246" t="str">
        <f>Tabla4[[#This Row],[NIT]]</f>
        <v>13250306470019</v>
      </c>
      <c r="D246">
        <f t="shared" si="7"/>
        <v>14</v>
      </c>
      <c r="E246" t="str">
        <f t="shared" si="8"/>
        <v>NIT</v>
      </c>
    </row>
    <row r="247" spans="1:5" x14ac:dyDescent="0.25">
      <c r="A247" s="1" t="s">
        <v>560</v>
      </c>
      <c r="B247" t="s">
        <v>561</v>
      </c>
      <c r="C247" t="str">
        <f>Tabla4[[#This Row],[NIT]]</f>
        <v>08210809600014</v>
      </c>
      <c r="D247">
        <f t="shared" si="7"/>
        <v>14</v>
      </c>
      <c r="E247" t="str">
        <f t="shared" si="8"/>
        <v>NIT</v>
      </c>
    </row>
    <row r="248" spans="1:5" x14ac:dyDescent="0.25">
      <c r="A248" s="1" t="s">
        <v>8220</v>
      </c>
      <c r="B248" t="s">
        <v>562</v>
      </c>
      <c r="C248" t="str">
        <f>Tabla4[[#This Row],[NIT]]</f>
        <v>029502215</v>
      </c>
      <c r="D248">
        <f t="shared" si="7"/>
        <v>9</v>
      </c>
      <c r="E248" t="str">
        <f t="shared" si="8"/>
        <v>DUI</v>
      </c>
    </row>
    <row r="249" spans="1:5" x14ac:dyDescent="0.25">
      <c r="A249" s="1" t="s">
        <v>563</v>
      </c>
      <c r="B249" t="s">
        <v>564</v>
      </c>
      <c r="C249" t="str">
        <f>Tabla4[[#This Row],[NIT]]</f>
        <v>06140312721072</v>
      </c>
      <c r="D249">
        <f t="shared" si="7"/>
        <v>14</v>
      </c>
      <c r="E249" t="str">
        <f t="shared" si="8"/>
        <v>NIT</v>
      </c>
    </row>
    <row r="250" spans="1:5" x14ac:dyDescent="0.25">
      <c r="A250" s="1" t="s">
        <v>565</v>
      </c>
      <c r="B250" t="s">
        <v>566</v>
      </c>
      <c r="C250" t="str">
        <f>Tabla4[[#This Row],[NIT]]</f>
        <v>06141511081020</v>
      </c>
      <c r="D250">
        <f t="shared" si="7"/>
        <v>14</v>
      </c>
      <c r="E250" t="str">
        <f t="shared" si="8"/>
        <v>NIT</v>
      </c>
    </row>
    <row r="251" spans="1:5" x14ac:dyDescent="0.25">
      <c r="A251" s="1" t="s">
        <v>567</v>
      </c>
      <c r="B251" t="s">
        <v>568</v>
      </c>
      <c r="C251" t="str">
        <f>Tabla4[[#This Row],[NIT]]</f>
        <v>06142508991046</v>
      </c>
      <c r="D251">
        <f t="shared" si="7"/>
        <v>14</v>
      </c>
      <c r="E251" t="str">
        <f t="shared" si="8"/>
        <v>NIT</v>
      </c>
    </row>
    <row r="252" spans="1:5" x14ac:dyDescent="0.25">
      <c r="A252" s="1" t="s">
        <v>569</v>
      </c>
      <c r="B252" t="s">
        <v>570</v>
      </c>
      <c r="C252" t="str">
        <f>Tabla4[[#This Row],[NIT]]</f>
        <v>12172409121153</v>
      </c>
      <c r="D252">
        <f t="shared" si="7"/>
        <v>14</v>
      </c>
      <c r="E252" t="str">
        <f t="shared" si="8"/>
        <v>NIT</v>
      </c>
    </row>
    <row r="253" spans="1:5" x14ac:dyDescent="0.25">
      <c r="A253" s="1" t="s">
        <v>571</v>
      </c>
      <c r="B253" t="s">
        <v>572</v>
      </c>
      <c r="C253" t="str">
        <f>Tabla4[[#This Row],[NIT]]</f>
        <v>08100308580017</v>
      </c>
      <c r="D253">
        <f t="shared" si="7"/>
        <v>14</v>
      </c>
      <c r="E253" t="str">
        <f t="shared" si="8"/>
        <v>NIT</v>
      </c>
    </row>
    <row r="254" spans="1:5" x14ac:dyDescent="0.25">
      <c r="A254" s="1" t="s">
        <v>573</v>
      </c>
      <c r="B254" t="s">
        <v>574</v>
      </c>
      <c r="C254" t="str">
        <f>Tabla4[[#This Row],[NIT]]</f>
        <v>02102402171027</v>
      </c>
      <c r="D254">
        <f t="shared" si="7"/>
        <v>14</v>
      </c>
      <c r="E254" t="str">
        <f t="shared" si="8"/>
        <v>NIT</v>
      </c>
    </row>
    <row r="255" spans="1:5" x14ac:dyDescent="0.25">
      <c r="A255" s="1" t="s">
        <v>575</v>
      </c>
      <c r="B255" t="s">
        <v>576</v>
      </c>
      <c r="C255" t="str">
        <f>Tabla4[[#This Row],[NIT]]</f>
        <v>12170810690016</v>
      </c>
      <c r="D255">
        <f t="shared" si="7"/>
        <v>14</v>
      </c>
      <c r="E255" t="str">
        <f t="shared" si="8"/>
        <v>NIT</v>
      </c>
    </row>
    <row r="256" spans="1:5" x14ac:dyDescent="0.25">
      <c r="A256" s="1" t="s">
        <v>577</v>
      </c>
      <c r="B256" t="s">
        <v>578</v>
      </c>
      <c r="C256" t="str">
        <f>Tabla4[[#This Row],[NIT]]</f>
        <v>06142508071128</v>
      </c>
      <c r="D256">
        <f t="shared" si="7"/>
        <v>14</v>
      </c>
      <c r="E256" t="str">
        <f t="shared" si="8"/>
        <v>NIT</v>
      </c>
    </row>
    <row r="257" spans="1:5" x14ac:dyDescent="0.25">
      <c r="A257" s="1" t="s">
        <v>579</v>
      </c>
      <c r="B257" t="s">
        <v>580</v>
      </c>
      <c r="C257" t="str">
        <f>Tabla4[[#This Row],[NIT]]</f>
        <v>06141607580010</v>
      </c>
      <c r="D257">
        <f t="shared" si="7"/>
        <v>14</v>
      </c>
      <c r="E257" t="str">
        <f t="shared" si="8"/>
        <v>NIT</v>
      </c>
    </row>
    <row r="258" spans="1:5" x14ac:dyDescent="0.25">
      <c r="A258" s="1" t="s">
        <v>581</v>
      </c>
      <c r="B258" t="s">
        <v>582</v>
      </c>
      <c r="C258" t="str">
        <f>Tabla4[[#This Row],[NIT]]</f>
        <v>11130501671013</v>
      </c>
      <c r="D258">
        <f t="shared" ref="D258:D321" si="9">LEN(C258)</f>
        <v>14</v>
      </c>
      <c r="E258" t="str">
        <f t="shared" si="8"/>
        <v>NIT</v>
      </c>
    </row>
    <row r="259" spans="1:5" x14ac:dyDescent="0.25">
      <c r="A259" s="1" t="s">
        <v>583</v>
      </c>
      <c r="B259" t="s">
        <v>584</v>
      </c>
      <c r="C259" t="str">
        <f>Tabla4[[#This Row],[NIT]]</f>
        <v>11121005811019</v>
      </c>
      <c r="D259">
        <f t="shared" si="9"/>
        <v>14</v>
      </c>
      <c r="E259" t="str">
        <f t="shared" ref="E259:E322" si="10">IF(D259=14,"NIT",IF(D259=9,"DUI"," "))</f>
        <v>NIT</v>
      </c>
    </row>
    <row r="260" spans="1:5" x14ac:dyDescent="0.25">
      <c r="A260" s="1" t="s">
        <v>8165</v>
      </c>
      <c r="B260" t="s">
        <v>585</v>
      </c>
      <c r="C260" t="str">
        <f>Tabla4[[#This Row],[NIT]]</f>
        <v>009870981</v>
      </c>
      <c r="D260">
        <f t="shared" si="9"/>
        <v>9</v>
      </c>
      <c r="E260" t="str">
        <f t="shared" si="10"/>
        <v>DUI</v>
      </c>
    </row>
    <row r="261" spans="1:5" x14ac:dyDescent="0.25">
      <c r="A261" s="1" t="s">
        <v>586</v>
      </c>
      <c r="B261" t="s">
        <v>587</v>
      </c>
      <c r="C261" t="str">
        <f>Tabla4[[#This Row],[NIT]]</f>
        <v>01041703761013</v>
      </c>
      <c r="D261">
        <f t="shared" si="9"/>
        <v>14</v>
      </c>
      <c r="E261" t="str">
        <f t="shared" si="10"/>
        <v>NIT</v>
      </c>
    </row>
    <row r="262" spans="1:5" x14ac:dyDescent="0.25">
      <c r="A262" s="1" t="s">
        <v>588</v>
      </c>
      <c r="B262" t="s">
        <v>589</v>
      </c>
      <c r="C262" t="str">
        <f>Tabla4[[#This Row],[NIT]]</f>
        <v>14180211520010</v>
      </c>
      <c r="D262">
        <f t="shared" si="9"/>
        <v>14</v>
      </c>
      <c r="E262" t="str">
        <f t="shared" si="10"/>
        <v>NIT</v>
      </c>
    </row>
    <row r="263" spans="1:5" x14ac:dyDescent="0.25">
      <c r="A263" s="1" t="s">
        <v>590</v>
      </c>
      <c r="B263" t="s">
        <v>591</v>
      </c>
      <c r="C263" t="str">
        <f>Tabla4[[#This Row],[NIT]]</f>
        <v>06140504840048</v>
      </c>
      <c r="D263">
        <f t="shared" si="9"/>
        <v>14</v>
      </c>
      <c r="E263" t="str">
        <f t="shared" si="10"/>
        <v>NIT</v>
      </c>
    </row>
    <row r="264" spans="1:5" x14ac:dyDescent="0.25">
      <c r="A264" s="1" t="s">
        <v>592</v>
      </c>
      <c r="B264" t="s">
        <v>593</v>
      </c>
      <c r="C264" t="str">
        <f>Tabla4[[#This Row],[NIT]]</f>
        <v>06141409161078</v>
      </c>
      <c r="D264">
        <f t="shared" si="9"/>
        <v>14</v>
      </c>
      <c r="E264" t="str">
        <f t="shared" si="10"/>
        <v>NIT</v>
      </c>
    </row>
    <row r="265" spans="1:5" x14ac:dyDescent="0.25">
      <c r="A265" s="1" t="s">
        <v>594</v>
      </c>
      <c r="B265" t="s">
        <v>595</v>
      </c>
      <c r="C265" t="str">
        <f>Tabla4[[#This Row],[NIT]]</f>
        <v>12200212631013</v>
      </c>
      <c r="D265">
        <f t="shared" si="9"/>
        <v>14</v>
      </c>
      <c r="E265" t="str">
        <f t="shared" si="10"/>
        <v>NIT</v>
      </c>
    </row>
    <row r="266" spans="1:5" x14ac:dyDescent="0.25">
      <c r="A266" s="1" t="s">
        <v>596</v>
      </c>
      <c r="B266" t="s">
        <v>597</v>
      </c>
      <c r="C266" t="str">
        <f>Tabla4[[#This Row],[NIT]]</f>
        <v>06140404921027</v>
      </c>
      <c r="D266">
        <f t="shared" si="9"/>
        <v>14</v>
      </c>
      <c r="E266" t="str">
        <f t="shared" si="10"/>
        <v>NIT</v>
      </c>
    </row>
    <row r="267" spans="1:5" x14ac:dyDescent="0.25">
      <c r="A267" s="1" t="s">
        <v>598</v>
      </c>
      <c r="B267" t="s">
        <v>599</v>
      </c>
      <c r="C267" t="str">
        <f>Tabla4[[#This Row],[NIT]]</f>
        <v>14151601450012</v>
      </c>
      <c r="D267">
        <f t="shared" si="9"/>
        <v>14</v>
      </c>
      <c r="E267" t="str">
        <f t="shared" si="10"/>
        <v>NIT</v>
      </c>
    </row>
    <row r="268" spans="1:5" x14ac:dyDescent="0.25">
      <c r="A268" s="1" t="s">
        <v>600</v>
      </c>
      <c r="B268" t="s">
        <v>601</v>
      </c>
      <c r="C268" t="str">
        <f>Tabla4[[#This Row],[NIT]]</f>
        <v>04072005641018</v>
      </c>
      <c r="D268">
        <f t="shared" si="9"/>
        <v>14</v>
      </c>
      <c r="E268" t="str">
        <f t="shared" si="10"/>
        <v>NIT</v>
      </c>
    </row>
    <row r="269" spans="1:5" x14ac:dyDescent="0.25">
      <c r="A269" s="1" t="s">
        <v>602</v>
      </c>
      <c r="B269" t="s">
        <v>603</v>
      </c>
      <c r="C269" t="str">
        <f>Tabla4[[#This Row],[NIT]]</f>
        <v>14062511500012</v>
      </c>
      <c r="D269">
        <f t="shared" si="9"/>
        <v>14</v>
      </c>
      <c r="E269" t="str">
        <f t="shared" si="10"/>
        <v>NIT</v>
      </c>
    </row>
    <row r="270" spans="1:5" x14ac:dyDescent="0.25">
      <c r="A270" s="1" t="s">
        <v>604</v>
      </c>
      <c r="B270" t="s">
        <v>605</v>
      </c>
      <c r="C270" t="str">
        <f>Tabla4[[#This Row],[NIT]]</f>
        <v>02102610911017</v>
      </c>
      <c r="D270">
        <f t="shared" si="9"/>
        <v>14</v>
      </c>
      <c r="E270" t="str">
        <f t="shared" si="10"/>
        <v>NIT</v>
      </c>
    </row>
    <row r="271" spans="1:5" x14ac:dyDescent="0.25">
      <c r="A271" s="1" t="s">
        <v>606</v>
      </c>
      <c r="B271" t="s">
        <v>607</v>
      </c>
      <c r="C271" t="str">
        <f>Tabla4[[#This Row],[NIT]]</f>
        <v>11231312951014</v>
      </c>
      <c r="D271">
        <f t="shared" si="9"/>
        <v>14</v>
      </c>
      <c r="E271" t="str">
        <f t="shared" si="10"/>
        <v>NIT</v>
      </c>
    </row>
    <row r="272" spans="1:5" x14ac:dyDescent="0.25">
      <c r="A272" s="1" t="s">
        <v>608</v>
      </c>
      <c r="B272" t="s">
        <v>609</v>
      </c>
      <c r="C272" t="str">
        <f>Tabla4[[#This Row],[NIT]]</f>
        <v>02030104771061</v>
      </c>
      <c r="D272">
        <f t="shared" si="9"/>
        <v>14</v>
      </c>
      <c r="E272" t="str">
        <f t="shared" si="10"/>
        <v>NIT</v>
      </c>
    </row>
    <row r="273" spans="1:5" x14ac:dyDescent="0.25">
      <c r="A273" s="1" t="s">
        <v>8288</v>
      </c>
      <c r="B273" t="s">
        <v>610</v>
      </c>
      <c r="C273" t="str">
        <f>Tabla4[[#This Row],[NIT]]</f>
        <v>004316550</v>
      </c>
      <c r="D273">
        <f t="shared" si="9"/>
        <v>9</v>
      </c>
      <c r="E273" t="str">
        <f t="shared" si="10"/>
        <v>DUI</v>
      </c>
    </row>
    <row r="274" spans="1:5" x14ac:dyDescent="0.25">
      <c r="A274" s="1" t="s">
        <v>611</v>
      </c>
      <c r="B274" t="s">
        <v>612</v>
      </c>
      <c r="C274" t="str">
        <f>Tabla4[[#This Row],[NIT]]</f>
        <v>06140312700042</v>
      </c>
      <c r="D274">
        <f t="shared" si="9"/>
        <v>14</v>
      </c>
      <c r="E274" t="str">
        <f t="shared" si="10"/>
        <v>NIT</v>
      </c>
    </row>
    <row r="275" spans="1:5" x14ac:dyDescent="0.25">
      <c r="A275" s="1" t="s">
        <v>613</v>
      </c>
      <c r="B275" t="s">
        <v>614</v>
      </c>
      <c r="C275" t="str">
        <f>Tabla4[[#This Row],[NIT]]</f>
        <v>06042001931012</v>
      </c>
      <c r="D275">
        <f t="shared" si="9"/>
        <v>14</v>
      </c>
      <c r="E275" t="str">
        <f t="shared" si="10"/>
        <v>NIT</v>
      </c>
    </row>
    <row r="276" spans="1:5" x14ac:dyDescent="0.25">
      <c r="A276" s="1" t="s">
        <v>615</v>
      </c>
      <c r="B276" t="s">
        <v>616</v>
      </c>
      <c r="C276" t="str">
        <f>Tabla4[[#This Row],[NIT]]</f>
        <v>06142601041090</v>
      </c>
      <c r="D276">
        <f t="shared" si="9"/>
        <v>14</v>
      </c>
      <c r="E276" t="str">
        <f t="shared" si="10"/>
        <v>NIT</v>
      </c>
    </row>
    <row r="277" spans="1:5" x14ac:dyDescent="0.25">
      <c r="A277" s="1" t="s">
        <v>617</v>
      </c>
      <c r="B277" t="s">
        <v>618</v>
      </c>
      <c r="C277" t="str">
        <f>Tabla4[[#This Row],[NIT]]</f>
        <v>10100906600010</v>
      </c>
      <c r="D277">
        <f t="shared" si="9"/>
        <v>14</v>
      </c>
      <c r="E277" t="str">
        <f t="shared" si="10"/>
        <v>NIT</v>
      </c>
    </row>
    <row r="278" spans="1:5" x14ac:dyDescent="0.25">
      <c r="A278" s="1" t="s">
        <v>619</v>
      </c>
      <c r="B278" t="s">
        <v>620</v>
      </c>
      <c r="C278" t="str">
        <f>Tabla4[[#This Row],[NIT]]</f>
        <v>12172306380025</v>
      </c>
      <c r="D278">
        <f t="shared" si="9"/>
        <v>14</v>
      </c>
      <c r="E278" t="str">
        <f t="shared" si="10"/>
        <v>NIT</v>
      </c>
    </row>
    <row r="279" spans="1:5" x14ac:dyDescent="0.25">
      <c r="A279" s="1" t="s">
        <v>8163</v>
      </c>
      <c r="B279" t="s">
        <v>621</v>
      </c>
      <c r="C279" t="str">
        <f>Tabla4[[#This Row],[NIT]]</f>
        <v>017828338</v>
      </c>
      <c r="D279">
        <f t="shared" si="9"/>
        <v>9</v>
      </c>
      <c r="E279" t="str">
        <f t="shared" si="10"/>
        <v>DUI</v>
      </c>
    </row>
    <row r="280" spans="1:5" x14ac:dyDescent="0.25">
      <c r="A280" s="1" t="s">
        <v>622</v>
      </c>
      <c r="B280" t="s">
        <v>623</v>
      </c>
      <c r="C280" t="str">
        <f>Tabla4[[#This Row],[NIT]]</f>
        <v>07022306610013</v>
      </c>
      <c r="D280">
        <f t="shared" si="9"/>
        <v>14</v>
      </c>
      <c r="E280" t="str">
        <f t="shared" si="10"/>
        <v>NIT</v>
      </c>
    </row>
    <row r="281" spans="1:5" x14ac:dyDescent="0.25">
      <c r="A281" s="1" t="s">
        <v>624</v>
      </c>
      <c r="B281" t="s">
        <v>625</v>
      </c>
      <c r="C281" t="str">
        <f>Tabla4[[#This Row],[NIT]]</f>
        <v>06142508161086</v>
      </c>
      <c r="D281">
        <f t="shared" si="9"/>
        <v>14</v>
      </c>
      <c r="E281" t="str">
        <f t="shared" si="10"/>
        <v>NIT</v>
      </c>
    </row>
    <row r="282" spans="1:5" x14ac:dyDescent="0.25">
      <c r="A282" s="1" t="s">
        <v>8207</v>
      </c>
      <c r="B282" t="s">
        <v>626</v>
      </c>
      <c r="C282" t="str">
        <f>Tabla4[[#This Row],[NIT]]</f>
        <v>014498744</v>
      </c>
      <c r="D282">
        <f t="shared" si="9"/>
        <v>9</v>
      </c>
      <c r="E282" t="str">
        <f t="shared" si="10"/>
        <v>DUI</v>
      </c>
    </row>
    <row r="283" spans="1:5" x14ac:dyDescent="0.25">
      <c r="A283" s="21" t="s">
        <v>8350</v>
      </c>
      <c r="B283" t="s">
        <v>627</v>
      </c>
      <c r="C283" t="str">
        <f>Tabla4[[#This Row],[NIT]]</f>
        <v>025117115</v>
      </c>
      <c r="D283">
        <f t="shared" si="9"/>
        <v>9</v>
      </c>
      <c r="E283" t="str">
        <f t="shared" si="10"/>
        <v>DUI</v>
      </c>
    </row>
    <row r="284" spans="1:5" x14ac:dyDescent="0.25">
      <c r="A284" s="1" t="s">
        <v>628</v>
      </c>
      <c r="B284" t="s">
        <v>629</v>
      </c>
      <c r="C284" t="str">
        <f>Tabla4[[#This Row],[NIT]]</f>
        <v>10102507460019</v>
      </c>
      <c r="D284">
        <f t="shared" si="9"/>
        <v>14</v>
      </c>
      <c r="E284" t="str">
        <f t="shared" si="10"/>
        <v>NIT</v>
      </c>
    </row>
    <row r="285" spans="1:5" x14ac:dyDescent="0.25">
      <c r="A285" s="1" t="s">
        <v>8181</v>
      </c>
      <c r="B285" t="s">
        <v>630</v>
      </c>
      <c r="C285" t="str">
        <f>Tabla4[[#This Row],[NIT]]</f>
        <v>020422921</v>
      </c>
      <c r="D285">
        <f t="shared" si="9"/>
        <v>9</v>
      </c>
      <c r="E285" t="str">
        <f t="shared" si="10"/>
        <v>DUI</v>
      </c>
    </row>
    <row r="286" spans="1:5" x14ac:dyDescent="0.25">
      <c r="A286" s="1" t="s">
        <v>631</v>
      </c>
      <c r="B286" t="s">
        <v>632</v>
      </c>
      <c r="C286" t="str">
        <f>Tabla4[[#This Row],[NIT]]</f>
        <v>06082909811064</v>
      </c>
      <c r="D286">
        <f t="shared" si="9"/>
        <v>14</v>
      </c>
      <c r="E286" t="str">
        <f t="shared" si="10"/>
        <v>NIT</v>
      </c>
    </row>
    <row r="287" spans="1:5" x14ac:dyDescent="0.25">
      <c r="A287" s="1" t="s">
        <v>633</v>
      </c>
      <c r="B287" t="s">
        <v>634</v>
      </c>
      <c r="C287" t="str">
        <f>Tabla4[[#This Row],[NIT]]</f>
        <v>07150603620028</v>
      </c>
      <c r="D287">
        <f t="shared" si="9"/>
        <v>14</v>
      </c>
      <c r="E287" t="str">
        <f t="shared" si="10"/>
        <v>NIT</v>
      </c>
    </row>
    <row r="288" spans="1:5" x14ac:dyDescent="0.25">
      <c r="A288" s="1" t="s">
        <v>635</v>
      </c>
      <c r="B288" t="s">
        <v>636</v>
      </c>
      <c r="C288" t="str">
        <f>Tabla4[[#This Row],[NIT]]</f>
        <v>06142209201055</v>
      </c>
      <c r="D288">
        <f t="shared" si="9"/>
        <v>14</v>
      </c>
      <c r="E288" t="str">
        <f t="shared" si="10"/>
        <v>NIT</v>
      </c>
    </row>
    <row r="289" spans="1:5" x14ac:dyDescent="0.25">
      <c r="A289" s="1" t="s">
        <v>637</v>
      </c>
      <c r="B289" t="s">
        <v>638</v>
      </c>
      <c r="C289" t="str">
        <f>Tabla4[[#This Row],[NIT]]</f>
        <v>06142202770023</v>
      </c>
      <c r="D289">
        <f t="shared" si="9"/>
        <v>14</v>
      </c>
      <c r="E289" t="str">
        <f t="shared" si="10"/>
        <v>NIT</v>
      </c>
    </row>
    <row r="290" spans="1:5" x14ac:dyDescent="0.25">
      <c r="A290" s="1" t="s">
        <v>639</v>
      </c>
      <c r="B290" t="s">
        <v>640</v>
      </c>
      <c r="C290" t="str">
        <f>Tabla4[[#This Row],[NIT]]</f>
        <v>11091202711011</v>
      </c>
      <c r="D290">
        <f t="shared" si="9"/>
        <v>14</v>
      </c>
      <c r="E290" t="str">
        <f t="shared" si="10"/>
        <v>NIT</v>
      </c>
    </row>
    <row r="291" spans="1:5" x14ac:dyDescent="0.25">
      <c r="A291" s="1" t="s">
        <v>641</v>
      </c>
      <c r="B291" t="s">
        <v>642</v>
      </c>
      <c r="C291" t="str">
        <f>Tabla4[[#This Row],[NIT]]</f>
        <v>11230112821063</v>
      </c>
      <c r="D291">
        <f t="shared" si="9"/>
        <v>14</v>
      </c>
      <c r="E291" t="str">
        <f t="shared" si="10"/>
        <v>NIT</v>
      </c>
    </row>
    <row r="292" spans="1:5" x14ac:dyDescent="0.25">
      <c r="A292" s="1" t="s">
        <v>643</v>
      </c>
      <c r="B292" t="s">
        <v>644</v>
      </c>
      <c r="C292" t="str">
        <f>Tabla4[[#This Row],[NIT]]</f>
        <v>06141812831130</v>
      </c>
      <c r="D292">
        <f t="shared" si="9"/>
        <v>14</v>
      </c>
      <c r="E292" t="str">
        <f t="shared" si="10"/>
        <v>NIT</v>
      </c>
    </row>
    <row r="293" spans="1:5" x14ac:dyDescent="0.25">
      <c r="A293" s="1" t="s">
        <v>8216</v>
      </c>
      <c r="B293" t="s">
        <v>645</v>
      </c>
      <c r="C293" t="str">
        <f>Tabla4[[#This Row],[NIT]]</f>
        <v>023577636</v>
      </c>
      <c r="D293">
        <f t="shared" si="9"/>
        <v>9</v>
      </c>
      <c r="E293" t="str">
        <f t="shared" si="10"/>
        <v>DUI</v>
      </c>
    </row>
    <row r="294" spans="1:5" x14ac:dyDescent="0.25">
      <c r="A294" s="1" t="s">
        <v>646</v>
      </c>
      <c r="B294" t="s">
        <v>647</v>
      </c>
      <c r="C294" t="str">
        <f>Tabla4[[#This Row],[NIT]]</f>
        <v>06142805101041</v>
      </c>
      <c r="D294">
        <f t="shared" si="9"/>
        <v>14</v>
      </c>
      <c r="E294" t="str">
        <f t="shared" si="10"/>
        <v>NIT</v>
      </c>
    </row>
    <row r="295" spans="1:5" x14ac:dyDescent="0.25">
      <c r="A295" s="1" t="s">
        <v>648</v>
      </c>
      <c r="B295" t="s">
        <v>649</v>
      </c>
      <c r="C295" t="str">
        <f>Tabla4[[#This Row],[NIT]]</f>
        <v>13101605721010</v>
      </c>
      <c r="D295">
        <f t="shared" si="9"/>
        <v>14</v>
      </c>
      <c r="E295" t="str">
        <f t="shared" si="10"/>
        <v>NIT</v>
      </c>
    </row>
    <row r="296" spans="1:5" x14ac:dyDescent="0.25">
      <c r="A296" s="1" t="s">
        <v>650</v>
      </c>
      <c r="B296" t="s">
        <v>651</v>
      </c>
      <c r="C296" t="str">
        <f>Tabla4[[#This Row],[NIT]]</f>
        <v>06142306721101</v>
      </c>
      <c r="D296">
        <f t="shared" si="9"/>
        <v>14</v>
      </c>
      <c r="E296" t="str">
        <f t="shared" si="10"/>
        <v>NIT</v>
      </c>
    </row>
    <row r="297" spans="1:5" x14ac:dyDescent="0.25">
      <c r="A297" s="1" t="s">
        <v>652</v>
      </c>
      <c r="B297" t="s">
        <v>653</v>
      </c>
      <c r="C297" t="str">
        <f>Tabla4[[#This Row],[NIT]]</f>
        <v>06143101931134</v>
      </c>
      <c r="D297">
        <f t="shared" si="9"/>
        <v>14</v>
      </c>
      <c r="E297" t="str">
        <f t="shared" si="10"/>
        <v>NIT</v>
      </c>
    </row>
    <row r="298" spans="1:5" x14ac:dyDescent="0.25">
      <c r="A298" s="1" t="s">
        <v>654</v>
      </c>
      <c r="B298" t="s">
        <v>655</v>
      </c>
      <c r="C298" t="str">
        <f>Tabla4[[#This Row],[NIT]]</f>
        <v>06140310131090</v>
      </c>
      <c r="D298">
        <f t="shared" si="9"/>
        <v>14</v>
      </c>
      <c r="E298" t="str">
        <f t="shared" si="10"/>
        <v>NIT</v>
      </c>
    </row>
    <row r="299" spans="1:5" x14ac:dyDescent="0.25">
      <c r="A299" s="1" t="s">
        <v>656</v>
      </c>
      <c r="B299" t="s">
        <v>657</v>
      </c>
      <c r="C299" t="str">
        <f>Tabla4[[#This Row],[NIT]]</f>
        <v>02102007761117</v>
      </c>
      <c r="D299">
        <f t="shared" si="9"/>
        <v>14</v>
      </c>
      <c r="E299" t="str">
        <f t="shared" si="10"/>
        <v>NIT</v>
      </c>
    </row>
    <row r="300" spans="1:5" x14ac:dyDescent="0.25">
      <c r="A300" s="1" t="s">
        <v>658</v>
      </c>
      <c r="B300" t="s">
        <v>659</v>
      </c>
      <c r="C300" t="str">
        <f>Tabla4[[#This Row],[NIT]]</f>
        <v>06143005741146</v>
      </c>
      <c r="D300">
        <f t="shared" si="9"/>
        <v>14</v>
      </c>
      <c r="E300" t="str">
        <f t="shared" si="10"/>
        <v>NIT</v>
      </c>
    </row>
    <row r="301" spans="1:5" x14ac:dyDescent="0.25">
      <c r="A301" s="1" t="s">
        <v>660</v>
      </c>
      <c r="B301" t="s">
        <v>661</v>
      </c>
      <c r="C301" t="str">
        <f>Tabla4[[#This Row],[NIT]]</f>
        <v>03072409951017</v>
      </c>
      <c r="D301">
        <f t="shared" si="9"/>
        <v>14</v>
      </c>
      <c r="E301" t="str">
        <f t="shared" si="10"/>
        <v>NIT</v>
      </c>
    </row>
    <row r="302" spans="1:5" x14ac:dyDescent="0.25">
      <c r="A302" s="1" t="s">
        <v>662</v>
      </c>
      <c r="B302" t="s">
        <v>663</v>
      </c>
      <c r="C302" t="str">
        <f>Tabla4[[#This Row],[NIT]]</f>
        <v>05022009530018</v>
      </c>
      <c r="D302">
        <f t="shared" si="9"/>
        <v>14</v>
      </c>
      <c r="E302" t="str">
        <f t="shared" si="10"/>
        <v>NIT</v>
      </c>
    </row>
    <row r="303" spans="1:5" x14ac:dyDescent="0.25">
      <c r="A303" s="1" t="s">
        <v>664</v>
      </c>
      <c r="B303" t="s">
        <v>665</v>
      </c>
      <c r="C303" t="str">
        <f>Tabla4[[#This Row],[NIT]]</f>
        <v>03150203961068</v>
      </c>
      <c r="D303">
        <f t="shared" si="9"/>
        <v>14</v>
      </c>
      <c r="E303" t="str">
        <f t="shared" si="10"/>
        <v>NIT</v>
      </c>
    </row>
    <row r="304" spans="1:5" x14ac:dyDescent="0.25">
      <c r="A304" s="1" t="s">
        <v>666</v>
      </c>
      <c r="B304" t="s">
        <v>667</v>
      </c>
      <c r="C304" t="str">
        <f>Tabla4[[#This Row],[NIT]]</f>
        <v>12172706761013</v>
      </c>
      <c r="D304">
        <f t="shared" si="9"/>
        <v>14</v>
      </c>
      <c r="E304" t="str">
        <f t="shared" si="10"/>
        <v>NIT</v>
      </c>
    </row>
    <row r="305" spans="1:5" x14ac:dyDescent="0.25">
      <c r="A305" s="1" t="s">
        <v>668</v>
      </c>
      <c r="B305" t="s">
        <v>669</v>
      </c>
      <c r="C305" t="str">
        <f>Tabla4[[#This Row],[NIT]]</f>
        <v>06141909761047</v>
      </c>
      <c r="D305">
        <f t="shared" si="9"/>
        <v>14</v>
      </c>
      <c r="E305" t="str">
        <f t="shared" si="10"/>
        <v>NIT</v>
      </c>
    </row>
    <row r="306" spans="1:5" x14ac:dyDescent="0.25">
      <c r="A306" s="1" t="s">
        <v>670</v>
      </c>
      <c r="B306" t="s">
        <v>671</v>
      </c>
      <c r="C306" t="str">
        <f>Tabla4[[#This Row],[NIT]]</f>
        <v>14061003660010</v>
      </c>
      <c r="D306">
        <f t="shared" si="9"/>
        <v>14</v>
      </c>
      <c r="E306" t="str">
        <f t="shared" si="10"/>
        <v>NIT</v>
      </c>
    </row>
    <row r="307" spans="1:5" x14ac:dyDescent="0.25">
      <c r="A307" s="1" t="s">
        <v>672</v>
      </c>
      <c r="B307" t="s">
        <v>673</v>
      </c>
      <c r="C307" t="str">
        <f>Tabla4[[#This Row],[NIT]]</f>
        <v>11212603721011</v>
      </c>
      <c r="D307">
        <f t="shared" si="9"/>
        <v>14</v>
      </c>
      <c r="E307" t="str">
        <f t="shared" si="10"/>
        <v>NIT</v>
      </c>
    </row>
    <row r="308" spans="1:5" x14ac:dyDescent="0.25">
      <c r="A308" s="1" t="s">
        <v>674</v>
      </c>
      <c r="B308" t="s">
        <v>675</v>
      </c>
      <c r="C308" t="str">
        <f>Tabla4[[#This Row],[NIT]]</f>
        <v>11110506671017</v>
      </c>
      <c r="D308">
        <f t="shared" si="9"/>
        <v>14</v>
      </c>
      <c r="E308" t="str">
        <f t="shared" si="10"/>
        <v>NIT</v>
      </c>
    </row>
    <row r="309" spans="1:5" x14ac:dyDescent="0.25">
      <c r="A309" s="1" t="s">
        <v>676</v>
      </c>
      <c r="B309" t="s">
        <v>677</v>
      </c>
      <c r="C309" t="str">
        <f>Tabla4[[#This Row],[NIT]]</f>
        <v>11082201781017</v>
      </c>
      <c r="D309">
        <f t="shared" si="9"/>
        <v>14</v>
      </c>
      <c r="E309" t="str">
        <f t="shared" si="10"/>
        <v>NIT</v>
      </c>
    </row>
    <row r="310" spans="1:5" x14ac:dyDescent="0.25">
      <c r="A310" s="1" t="s">
        <v>678</v>
      </c>
      <c r="B310" t="s">
        <v>679</v>
      </c>
      <c r="C310" t="str">
        <f>Tabla4[[#This Row],[NIT]]</f>
        <v>14122104501010</v>
      </c>
      <c r="D310">
        <f t="shared" si="9"/>
        <v>14</v>
      </c>
      <c r="E310" t="str">
        <f t="shared" si="10"/>
        <v>NIT</v>
      </c>
    </row>
    <row r="311" spans="1:5" x14ac:dyDescent="0.25">
      <c r="A311" s="1" t="s">
        <v>680</v>
      </c>
      <c r="B311" t="s">
        <v>681</v>
      </c>
      <c r="C311" t="str">
        <f>Tabla4[[#This Row],[NIT]]</f>
        <v>11021904701024</v>
      </c>
      <c r="D311">
        <f t="shared" si="9"/>
        <v>14</v>
      </c>
      <c r="E311" t="str">
        <f t="shared" si="10"/>
        <v>NIT</v>
      </c>
    </row>
    <row r="312" spans="1:5" x14ac:dyDescent="0.25">
      <c r="A312" s="1" t="s">
        <v>682</v>
      </c>
      <c r="B312" t="s">
        <v>683</v>
      </c>
      <c r="C312" t="str">
        <f>Tabla4[[#This Row],[NIT]]</f>
        <v>06141303831023</v>
      </c>
      <c r="D312">
        <f t="shared" si="9"/>
        <v>14</v>
      </c>
      <c r="E312" t="str">
        <f t="shared" si="10"/>
        <v>NIT</v>
      </c>
    </row>
    <row r="313" spans="1:5" x14ac:dyDescent="0.25">
      <c r="A313" s="1" t="s">
        <v>684</v>
      </c>
      <c r="B313" t="s">
        <v>685</v>
      </c>
      <c r="C313" t="str">
        <f>Tabla4[[#This Row],[NIT]]</f>
        <v>06140807600017</v>
      </c>
      <c r="D313">
        <f t="shared" si="9"/>
        <v>14</v>
      </c>
      <c r="E313" t="str">
        <f t="shared" si="10"/>
        <v>NIT</v>
      </c>
    </row>
    <row r="314" spans="1:5" x14ac:dyDescent="0.25">
      <c r="A314" s="1" t="s">
        <v>686</v>
      </c>
      <c r="B314" t="s">
        <v>687</v>
      </c>
      <c r="C314" t="str">
        <f>Tabla4[[#This Row],[NIT]]</f>
        <v>14022406721015</v>
      </c>
      <c r="D314">
        <f t="shared" si="9"/>
        <v>14</v>
      </c>
      <c r="E314" t="str">
        <f t="shared" si="10"/>
        <v>NIT</v>
      </c>
    </row>
    <row r="315" spans="1:5" x14ac:dyDescent="0.25">
      <c r="A315" s="1" t="s">
        <v>688</v>
      </c>
      <c r="B315" t="s">
        <v>689</v>
      </c>
      <c r="C315" t="str">
        <f>Tabla4[[#This Row],[NIT]]</f>
        <v>12172712761017</v>
      </c>
      <c r="D315">
        <f t="shared" si="9"/>
        <v>14</v>
      </c>
      <c r="E315" t="str">
        <f t="shared" si="10"/>
        <v>NIT</v>
      </c>
    </row>
    <row r="316" spans="1:5" x14ac:dyDescent="0.25">
      <c r="A316" s="1" t="s">
        <v>690</v>
      </c>
      <c r="B316" t="s">
        <v>691</v>
      </c>
      <c r="C316" t="str">
        <f>Tabla4[[#This Row],[NIT]]</f>
        <v>06142810771346</v>
      </c>
      <c r="D316">
        <f t="shared" si="9"/>
        <v>14</v>
      </c>
      <c r="E316" t="str">
        <f t="shared" si="10"/>
        <v>NIT</v>
      </c>
    </row>
    <row r="317" spans="1:5" x14ac:dyDescent="0.25">
      <c r="A317" s="1" t="s">
        <v>692</v>
      </c>
      <c r="B317" t="s">
        <v>693</v>
      </c>
      <c r="C317" t="str">
        <f>Tabla4[[#This Row],[NIT]]</f>
        <v>12050810610019</v>
      </c>
      <c r="D317">
        <f t="shared" si="9"/>
        <v>14</v>
      </c>
      <c r="E317" t="str">
        <f t="shared" si="10"/>
        <v>NIT</v>
      </c>
    </row>
    <row r="318" spans="1:5" x14ac:dyDescent="0.25">
      <c r="A318" s="1" t="s">
        <v>694</v>
      </c>
      <c r="B318" t="s">
        <v>695</v>
      </c>
      <c r="C318" t="str">
        <f>Tabla4[[#This Row],[NIT]]</f>
        <v>06140303540074</v>
      </c>
      <c r="D318">
        <f t="shared" si="9"/>
        <v>14</v>
      </c>
      <c r="E318" t="str">
        <f t="shared" si="10"/>
        <v>NIT</v>
      </c>
    </row>
    <row r="319" spans="1:5" x14ac:dyDescent="0.25">
      <c r="A319" s="1" t="s">
        <v>696</v>
      </c>
      <c r="B319" t="s">
        <v>697</v>
      </c>
      <c r="C319" t="str">
        <f>Tabla4[[#This Row],[NIT]]</f>
        <v>07022608741010</v>
      </c>
      <c r="D319">
        <f t="shared" si="9"/>
        <v>14</v>
      </c>
      <c r="E319" t="str">
        <f t="shared" si="10"/>
        <v>NIT</v>
      </c>
    </row>
    <row r="320" spans="1:5" x14ac:dyDescent="0.25">
      <c r="A320" s="1" t="s">
        <v>698</v>
      </c>
      <c r="B320" t="s">
        <v>699</v>
      </c>
      <c r="C320" t="str">
        <f>Tabla4[[#This Row],[NIT]]</f>
        <v>06141304941051</v>
      </c>
      <c r="D320">
        <f t="shared" si="9"/>
        <v>14</v>
      </c>
      <c r="E320" t="str">
        <f t="shared" si="10"/>
        <v>NIT</v>
      </c>
    </row>
    <row r="321" spans="1:5" x14ac:dyDescent="0.25">
      <c r="A321" s="1" t="s">
        <v>8179</v>
      </c>
      <c r="B321" t="s">
        <v>700</v>
      </c>
      <c r="C321" t="str">
        <f>Tabla4[[#This Row],[NIT]]</f>
        <v>013758387</v>
      </c>
      <c r="D321">
        <f t="shared" si="9"/>
        <v>9</v>
      </c>
      <c r="E321" t="str">
        <f t="shared" si="10"/>
        <v>DUI</v>
      </c>
    </row>
    <row r="322" spans="1:5" x14ac:dyDescent="0.25">
      <c r="A322" s="1" t="s">
        <v>701</v>
      </c>
      <c r="B322" t="s">
        <v>702</v>
      </c>
      <c r="C322" t="str">
        <f>Tabla4[[#This Row],[NIT]]</f>
        <v>06141006131063</v>
      </c>
      <c r="D322">
        <f t="shared" ref="D322:D385" si="11">LEN(C322)</f>
        <v>14</v>
      </c>
      <c r="E322" t="str">
        <f t="shared" si="10"/>
        <v>NIT</v>
      </c>
    </row>
    <row r="323" spans="1:5" x14ac:dyDescent="0.25">
      <c r="A323" s="1" t="s">
        <v>703</v>
      </c>
      <c r="B323" t="s">
        <v>704</v>
      </c>
      <c r="C323" t="str">
        <f>Tabla4[[#This Row],[NIT]]</f>
        <v>13142602871019</v>
      </c>
      <c r="D323">
        <f t="shared" si="11"/>
        <v>14</v>
      </c>
      <c r="E323" t="str">
        <f t="shared" ref="E323:E386" si="12">IF(D323=14,"NIT",IF(D323=9,"DUI"," "))</f>
        <v>NIT</v>
      </c>
    </row>
    <row r="324" spans="1:5" x14ac:dyDescent="0.25">
      <c r="A324" s="1" t="s">
        <v>705</v>
      </c>
      <c r="B324" t="s">
        <v>706</v>
      </c>
      <c r="C324" t="str">
        <f>Tabla4[[#This Row],[NIT]]</f>
        <v>08212709721026</v>
      </c>
      <c r="D324">
        <f t="shared" si="11"/>
        <v>14</v>
      </c>
      <c r="E324" t="str">
        <f t="shared" si="12"/>
        <v>NIT</v>
      </c>
    </row>
    <row r="325" spans="1:5" x14ac:dyDescent="0.25">
      <c r="A325" s="1" t="s">
        <v>707</v>
      </c>
      <c r="B325" t="s">
        <v>708</v>
      </c>
      <c r="C325" t="str">
        <f>Tabla4[[#This Row],[NIT]]</f>
        <v>11151004801016</v>
      </c>
      <c r="D325">
        <f t="shared" si="11"/>
        <v>14</v>
      </c>
      <c r="E325" t="str">
        <f t="shared" si="12"/>
        <v>NIT</v>
      </c>
    </row>
    <row r="326" spans="1:5" x14ac:dyDescent="0.25">
      <c r="A326" s="1" t="s">
        <v>8237</v>
      </c>
      <c r="B326" t="s">
        <v>709</v>
      </c>
      <c r="C326" t="str">
        <f>Tabla4[[#This Row],[NIT]]</f>
        <v>032305494</v>
      </c>
      <c r="D326">
        <f t="shared" si="11"/>
        <v>9</v>
      </c>
      <c r="E326" t="str">
        <f t="shared" si="12"/>
        <v>DUI</v>
      </c>
    </row>
    <row r="327" spans="1:5" x14ac:dyDescent="0.25">
      <c r="A327" s="1" t="s">
        <v>710</v>
      </c>
      <c r="B327" t="s">
        <v>711</v>
      </c>
      <c r="C327" t="str">
        <f>Tabla4[[#This Row],[NIT]]</f>
        <v>09062107590018</v>
      </c>
      <c r="D327">
        <f t="shared" si="11"/>
        <v>14</v>
      </c>
      <c r="E327" t="str">
        <f t="shared" si="12"/>
        <v>NIT</v>
      </c>
    </row>
    <row r="328" spans="1:5" x14ac:dyDescent="0.25">
      <c r="A328" s="1" t="s">
        <v>712</v>
      </c>
      <c r="B328" t="s">
        <v>713</v>
      </c>
      <c r="C328" t="str">
        <f>Tabla4[[#This Row],[NIT]]</f>
        <v>01011702691031</v>
      </c>
      <c r="D328">
        <f t="shared" si="11"/>
        <v>14</v>
      </c>
      <c r="E328" t="str">
        <f t="shared" si="12"/>
        <v>NIT</v>
      </c>
    </row>
    <row r="329" spans="1:5" x14ac:dyDescent="0.25">
      <c r="A329" s="1" t="s">
        <v>714</v>
      </c>
      <c r="B329" t="s">
        <v>715</v>
      </c>
      <c r="C329" t="str">
        <f>Tabla4[[#This Row],[NIT]]</f>
        <v>10101612841020</v>
      </c>
      <c r="D329">
        <f t="shared" si="11"/>
        <v>14</v>
      </c>
      <c r="E329" t="str">
        <f t="shared" si="12"/>
        <v>NIT</v>
      </c>
    </row>
    <row r="330" spans="1:5" x14ac:dyDescent="0.25">
      <c r="A330" s="1" t="s">
        <v>716</v>
      </c>
      <c r="B330" t="s">
        <v>717</v>
      </c>
      <c r="C330" t="str">
        <f>Tabla4[[#This Row],[NIT]]</f>
        <v>05112810881012</v>
      </c>
      <c r="D330">
        <f t="shared" si="11"/>
        <v>14</v>
      </c>
      <c r="E330" t="str">
        <f t="shared" si="12"/>
        <v>NIT</v>
      </c>
    </row>
    <row r="331" spans="1:5" x14ac:dyDescent="0.25">
      <c r="A331" s="1" t="s">
        <v>718</v>
      </c>
      <c r="B331" t="s">
        <v>719</v>
      </c>
      <c r="C331" t="str">
        <f>Tabla4[[#This Row],[NIT]]</f>
        <v>03121406801023</v>
      </c>
      <c r="D331">
        <f t="shared" si="11"/>
        <v>14</v>
      </c>
      <c r="E331" t="str">
        <f t="shared" si="12"/>
        <v>NIT</v>
      </c>
    </row>
    <row r="332" spans="1:5" x14ac:dyDescent="0.25">
      <c r="A332" s="1" t="s">
        <v>720</v>
      </c>
      <c r="B332" t="s">
        <v>721</v>
      </c>
      <c r="C332" t="str">
        <f>Tabla4[[#This Row],[NIT]]</f>
        <v>06142610051066</v>
      </c>
      <c r="D332">
        <f t="shared" si="11"/>
        <v>14</v>
      </c>
      <c r="E332" t="str">
        <f t="shared" si="12"/>
        <v>NIT</v>
      </c>
    </row>
    <row r="333" spans="1:5" x14ac:dyDescent="0.25">
      <c r="A333" s="1" t="s">
        <v>722</v>
      </c>
      <c r="B333" t="s">
        <v>723</v>
      </c>
      <c r="C333" t="str">
        <f>Tabla4[[#This Row],[NIT]]</f>
        <v>06142411121039</v>
      </c>
      <c r="D333">
        <f t="shared" si="11"/>
        <v>14</v>
      </c>
      <c r="E333" t="str">
        <f t="shared" si="12"/>
        <v>NIT</v>
      </c>
    </row>
    <row r="334" spans="1:5" x14ac:dyDescent="0.25">
      <c r="A334" s="1" t="s">
        <v>724</v>
      </c>
      <c r="B334" t="s">
        <v>725</v>
      </c>
      <c r="C334" t="str">
        <f>Tabla4[[#This Row],[NIT]]</f>
        <v>06142410891140</v>
      </c>
      <c r="D334">
        <f t="shared" si="11"/>
        <v>14</v>
      </c>
      <c r="E334" t="str">
        <f t="shared" si="12"/>
        <v>NIT</v>
      </c>
    </row>
    <row r="335" spans="1:5" x14ac:dyDescent="0.25">
      <c r="A335" s="1" t="s">
        <v>726</v>
      </c>
      <c r="B335" t="s">
        <v>727</v>
      </c>
      <c r="C335" t="str">
        <f>Tabla4[[#This Row],[NIT]]</f>
        <v>06141502911052</v>
      </c>
      <c r="D335">
        <f t="shared" si="11"/>
        <v>14</v>
      </c>
      <c r="E335" t="str">
        <f t="shared" si="12"/>
        <v>NIT</v>
      </c>
    </row>
    <row r="336" spans="1:5" x14ac:dyDescent="0.25">
      <c r="A336" s="1" t="s">
        <v>728</v>
      </c>
      <c r="B336" t="s">
        <v>729</v>
      </c>
      <c r="C336" t="str">
        <f>Tabla4[[#This Row],[NIT]]</f>
        <v>06193004681015</v>
      </c>
      <c r="D336">
        <f t="shared" si="11"/>
        <v>14</v>
      </c>
      <c r="E336" t="str">
        <f t="shared" si="12"/>
        <v>NIT</v>
      </c>
    </row>
    <row r="337" spans="1:5" x14ac:dyDescent="0.25">
      <c r="A337" s="1" t="s">
        <v>730</v>
      </c>
      <c r="B337" t="s">
        <v>731</v>
      </c>
      <c r="C337" t="str">
        <f>Tabla4[[#This Row],[NIT]]</f>
        <v>06141305701232</v>
      </c>
      <c r="D337">
        <f t="shared" si="11"/>
        <v>14</v>
      </c>
      <c r="E337" t="str">
        <f t="shared" si="12"/>
        <v>NIT</v>
      </c>
    </row>
    <row r="338" spans="1:5" x14ac:dyDescent="0.25">
      <c r="A338" s="1" t="s">
        <v>732</v>
      </c>
      <c r="B338" t="s">
        <v>733</v>
      </c>
      <c r="C338" t="str">
        <f>Tabla4[[#This Row],[NIT]]</f>
        <v>07111804620031</v>
      </c>
      <c r="D338">
        <f t="shared" si="11"/>
        <v>14</v>
      </c>
      <c r="E338" t="str">
        <f t="shared" si="12"/>
        <v>NIT</v>
      </c>
    </row>
    <row r="339" spans="1:5" x14ac:dyDescent="0.25">
      <c r="A339" s="1" t="s">
        <v>734</v>
      </c>
      <c r="B339" t="s">
        <v>735</v>
      </c>
      <c r="C339" t="str">
        <f>Tabla4[[#This Row],[NIT]]</f>
        <v>14063101640015</v>
      </c>
      <c r="D339">
        <f t="shared" si="11"/>
        <v>14</v>
      </c>
      <c r="E339" t="str">
        <f t="shared" si="12"/>
        <v>NIT</v>
      </c>
    </row>
    <row r="340" spans="1:5" x14ac:dyDescent="0.25">
      <c r="A340" s="1" t="s">
        <v>8222</v>
      </c>
      <c r="B340" t="s">
        <v>736</v>
      </c>
      <c r="C340" t="str">
        <f>Tabla4[[#This Row],[NIT]]</f>
        <v>030060307</v>
      </c>
      <c r="D340">
        <f t="shared" si="11"/>
        <v>9</v>
      </c>
      <c r="E340" t="str">
        <f t="shared" si="12"/>
        <v>DUI</v>
      </c>
    </row>
    <row r="341" spans="1:5" x14ac:dyDescent="0.25">
      <c r="A341" s="1" t="s">
        <v>737</v>
      </c>
      <c r="B341" t="s">
        <v>738</v>
      </c>
      <c r="C341" t="str">
        <f>Tabla4[[#This Row],[NIT]]</f>
        <v>01010207530016</v>
      </c>
      <c r="D341">
        <f t="shared" si="11"/>
        <v>14</v>
      </c>
      <c r="E341" t="str">
        <f t="shared" si="12"/>
        <v>NIT</v>
      </c>
    </row>
    <row r="342" spans="1:5" x14ac:dyDescent="0.25">
      <c r="A342" s="1" t="s">
        <v>739</v>
      </c>
      <c r="B342" t="s">
        <v>740</v>
      </c>
      <c r="C342" t="str">
        <f>Tabla4[[#This Row],[NIT]]</f>
        <v>02030505670013</v>
      </c>
      <c r="D342">
        <f t="shared" si="11"/>
        <v>14</v>
      </c>
      <c r="E342" t="str">
        <f t="shared" si="12"/>
        <v>NIT</v>
      </c>
    </row>
    <row r="343" spans="1:5" x14ac:dyDescent="0.25">
      <c r="A343" s="1" t="s">
        <v>741</v>
      </c>
      <c r="B343" t="s">
        <v>742</v>
      </c>
      <c r="C343" t="str">
        <f>Tabla4[[#This Row],[NIT]]</f>
        <v>08142505751017</v>
      </c>
      <c r="D343">
        <f t="shared" si="11"/>
        <v>14</v>
      </c>
      <c r="E343" t="str">
        <f t="shared" si="12"/>
        <v>NIT</v>
      </c>
    </row>
    <row r="344" spans="1:5" x14ac:dyDescent="0.25">
      <c r="A344" s="1" t="s">
        <v>743</v>
      </c>
      <c r="B344" t="s">
        <v>744</v>
      </c>
      <c r="C344" t="str">
        <f>Tabla4[[#This Row],[NIT]]</f>
        <v>01012709731043</v>
      </c>
      <c r="D344">
        <f t="shared" si="11"/>
        <v>14</v>
      </c>
      <c r="E344" t="str">
        <f t="shared" si="12"/>
        <v>NIT</v>
      </c>
    </row>
    <row r="345" spans="1:5" x14ac:dyDescent="0.25">
      <c r="A345" s="1" t="s">
        <v>745</v>
      </c>
      <c r="B345" t="s">
        <v>746</v>
      </c>
      <c r="C345" t="str">
        <f>Tabla4[[#This Row],[NIT]]</f>
        <v>06140511881038</v>
      </c>
      <c r="D345">
        <f t="shared" si="11"/>
        <v>14</v>
      </c>
      <c r="E345" t="str">
        <f t="shared" si="12"/>
        <v>NIT</v>
      </c>
    </row>
    <row r="346" spans="1:5" x14ac:dyDescent="0.25">
      <c r="A346" s="1" t="s">
        <v>747</v>
      </c>
      <c r="B346" t="s">
        <v>748</v>
      </c>
      <c r="C346" t="str">
        <f>Tabla4[[#This Row],[NIT]]</f>
        <v>05111604081011</v>
      </c>
      <c r="D346">
        <f t="shared" si="11"/>
        <v>14</v>
      </c>
      <c r="E346" t="str">
        <f t="shared" si="12"/>
        <v>NIT</v>
      </c>
    </row>
    <row r="347" spans="1:5" x14ac:dyDescent="0.25">
      <c r="A347" s="1" t="s">
        <v>749</v>
      </c>
      <c r="B347" t="s">
        <v>750</v>
      </c>
      <c r="C347" t="str">
        <f>Tabla4[[#This Row],[NIT]]</f>
        <v>06141412840020</v>
      </c>
      <c r="D347">
        <f t="shared" si="11"/>
        <v>14</v>
      </c>
      <c r="E347" t="str">
        <f t="shared" si="12"/>
        <v>NIT</v>
      </c>
    </row>
    <row r="348" spans="1:5" x14ac:dyDescent="0.25">
      <c r="A348" s="1" t="s">
        <v>751</v>
      </c>
      <c r="B348" t="s">
        <v>752</v>
      </c>
      <c r="C348" t="str">
        <f>Tabla4[[#This Row],[NIT]]</f>
        <v>09060212821026</v>
      </c>
      <c r="D348">
        <f t="shared" si="11"/>
        <v>14</v>
      </c>
      <c r="E348" t="str">
        <f t="shared" si="12"/>
        <v>NIT</v>
      </c>
    </row>
    <row r="349" spans="1:5" x14ac:dyDescent="0.25">
      <c r="A349" s="1" t="s">
        <v>753</v>
      </c>
      <c r="B349" t="s">
        <v>754</v>
      </c>
      <c r="C349" t="str">
        <f>Tabla4[[#This Row],[NIT]]</f>
        <v>04162810771024</v>
      </c>
      <c r="D349">
        <f t="shared" si="11"/>
        <v>14</v>
      </c>
      <c r="E349" t="str">
        <f t="shared" si="12"/>
        <v>NIT</v>
      </c>
    </row>
    <row r="350" spans="1:5" x14ac:dyDescent="0.25">
      <c r="A350" s="1" t="s">
        <v>755</v>
      </c>
      <c r="B350" t="s">
        <v>756</v>
      </c>
      <c r="C350" t="str">
        <f>Tabla4[[#This Row],[NIT]]</f>
        <v>14112509741013</v>
      </c>
      <c r="D350">
        <f t="shared" si="11"/>
        <v>14</v>
      </c>
      <c r="E350" t="str">
        <f t="shared" si="12"/>
        <v>NIT</v>
      </c>
    </row>
    <row r="351" spans="1:5" x14ac:dyDescent="0.25">
      <c r="A351" s="1" t="s">
        <v>757</v>
      </c>
      <c r="B351" t="s">
        <v>758</v>
      </c>
      <c r="C351" t="str">
        <f>Tabla4[[#This Row],[NIT]]</f>
        <v>04332706761010</v>
      </c>
      <c r="D351">
        <f t="shared" si="11"/>
        <v>14</v>
      </c>
      <c r="E351" t="str">
        <f t="shared" si="12"/>
        <v>NIT</v>
      </c>
    </row>
    <row r="352" spans="1:5" x14ac:dyDescent="0.25">
      <c r="A352" s="1" t="s">
        <v>759</v>
      </c>
      <c r="B352" t="s">
        <v>760</v>
      </c>
      <c r="C352" t="str">
        <f>Tabla4[[#This Row],[NIT]]</f>
        <v>02022309831021</v>
      </c>
      <c r="D352">
        <f t="shared" si="11"/>
        <v>14</v>
      </c>
      <c r="E352" t="str">
        <f t="shared" si="12"/>
        <v>NIT</v>
      </c>
    </row>
    <row r="353" spans="1:5" x14ac:dyDescent="0.25">
      <c r="A353" s="1" t="s">
        <v>761</v>
      </c>
      <c r="B353" t="s">
        <v>762</v>
      </c>
      <c r="C353" t="str">
        <f>Tabla4[[#This Row],[NIT]]</f>
        <v>12173010121016</v>
      </c>
      <c r="D353">
        <f t="shared" si="11"/>
        <v>14</v>
      </c>
      <c r="E353" t="str">
        <f t="shared" si="12"/>
        <v>NIT</v>
      </c>
    </row>
    <row r="354" spans="1:5" x14ac:dyDescent="0.25">
      <c r="A354" s="1" t="s">
        <v>763</v>
      </c>
      <c r="B354" t="s">
        <v>764</v>
      </c>
      <c r="C354" t="str">
        <f>Tabla4[[#This Row],[NIT]]</f>
        <v>08190301891019</v>
      </c>
      <c r="D354">
        <f t="shared" si="11"/>
        <v>14</v>
      </c>
      <c r="E354" t="str">
        <f t="shared" si="12"/>
        <v>NIT</v>
      </c>
    </row>
    <row r="355" spans="1:5" x14ac:dyDescent="0.25">
      <c r="A355" s="1" t="s">
        <v>765</v>
      </c>
      <c r="B355" t="s">
        <v>766</v>
      </c>
      <c r="C355" t="str">
        <f>Tabla4[[#This Row],[NIT]]</f>
        <v>06143006890074</v>
      </c>
      <c r="D355">
        <f t="shared" si="11"/>
        <v>14</v>
      </c>
      <c r="E355" t="str">
        <f t="shared" si="12"/>
        <v>NIT</v>
      </c>
    </row>
    <row r="356" spans="1:5" x14ac:dyDescent="0.25">
      <c r="A356" s="1" t="s">
        <v>767</v>
      </c>
      <c r="B356" t="s">
        <v>768</v>
      </c>
      <c r="C356" t="str">
        <f>Tabla4[[#This Row],[NIT]]</f>
        <v>11041009750017</v>
      </c>
      <c r="D356">
        <f t="shared" si="11"/>
        <v>14</v>
      </c>
      <c r="E356" t="str">
        <f t="shared" si="12"/>
        <v>NIT</v>
      </c>
    </row>
    <row r="357" spans="1:5" x14ac:dyDescent="0.25">
      <c r="A357" s="1" t="s">
        <v>769</v>
      </c>
      <c r="B357" t="s">
        <v>770</v>
      </c>
      <c r="C357" t="str">
        <f>Tabla4[[#This Row],[NIT]]</f>
        <v>04160808961018</v>
      </c>
      <c r="D357">
        <f t="shared" si="11"/>
        <v>14</v>
      </c>
      <c r="E357" t="str">
        <f t="shared" si="12"/>
        <v>NIT</v>
      </c>
    </row>
    <row r="358" spans="1:5" x14ac:dyDescent="0.25">
      <c r="A358" s="1" t="s">
        <v>771</v>
      </c>
      <c r="B358" t="s">
        <v>772</v>
      </c>
      <c r="C358" t="str">
        <f>Tabla4[[#This Row],[NIT]]</f>
        <v>10010103731015</v>
      </c>
      <c r="D358">
        <f t="shared" si="11"/>
        <v>14</v>
      </c>
      <c r="E358" t="str">
        <f t="shared" si="12"/>
        <v>NIT</v>
      </c>
    </row>
    <row r="359" spans="1:5" x14ac:dyDescent="0.25">
      <c r="A359" s="1" t="s">
        <v>773</v>
      </c>
      <c r="B359" t="s">
        <v>774</v>
      </c>
      <c r="C359" t="str">
        <f>Tabla4[[#This Row],[NIT]]</f>
        <v>08021212871024</v>
      </c>
      <c r="D359">
        <f t="shared" si="11"/>
        <v>14</v>
      </c>
      <c r="E359" t="str">
        <f t="shared" si="12"/>
        <v>NIT</v>
      </c>
    </row>
    <row r="360" spans="1:5" x14ac:dyDescent="0.25">
      <c r="A360" s="1" t="s">
        <v>775</v>
      </c>
      <c r="B360" t="s">
        <v>776</v>
      </c>
      <c r="C360" t="str">
        <f>Tabla4[[#This Row],[NIT]]</f>
        <v>14121007181010</v>
      </c>
      <c r="D360">
        <f t="shared" si="11"/>
        <v>14</v>
      </c>
      <c r="E360" t="str">
        <f t="shared" si="12"/>
        <v>NIT</v>
      </c>
    </row>
    <row r="361" spans="1:5" x14ac:dyDescent="0.25">
      <c r="A361" s="1" t="s">
        <v>777</v>
      </c>
      <c r="B361" t="s">
        <v>778</v>
      </c>
      <c r="C361" t="str">
        <f>Tabla4[[#This Row],[NIT]]</f>
        <v>05030307851010</v>
      </c>
      <c r="D361">
        <f t="shared" si="11"/>
        <v>14</v>
      </c>
      <c r="E361" t="str">
        <f t="shared" si="12"/>
        <v>NIT</v>
      </c>
    </row>
    <row r="362" spans="1:5" x14ac:dyDescent="0.25">
      <c r="A362" s="1" t="s">
        <v>779</v>
      </c>
      <c r="B362" t="s">
        <v>780</v>
      </c>
      <c r="C362" t="str">
        <f>Tabla4[[#This Row],[NIT]]</f>
        <v>06142310750039</v>
      </c>
      <c r="D362">
        <f t="shared" si="11"/>
        <v>14</v>
      </c>
      <c r="E362" t="str">
        <f t="shared" si="12"/>
        <v>NIT</v>
      </c>
    </row>
    <row r="363" spans="1:5" x14ac:dyDescent="0.25">
      <c r="A363" s="1" t="s">
        <v>7877</v>
      </c>
      <c r="B363" t="s">
        <v>7878</v>
      </c>
      <c r="C363" t="str">
        <f>Tabla4[[#This Row],[NIT]]</f>
        <v>05110812171028</v>
      </c>
      <c r="D363">
        <f t="shared" si="11"/>
        <v>14</v>
      </c>
      <c r="E363" t="str">
        <f t="shared" si="12"/>
        <v>NIT</v>
      </c>
    </row>
    <row r="364" spans="1:5" x14ac:dyDescent="0.25">
      <c r="A364" s="1" t="s">
        <v>509</v>
      </c>
      <c r="B364" t="s">
        <v>7882</v>
      </c>
      <c r="C364" t="str">
        <f>Tabla4[[#This Row],[NIT]]</f>
        <v>04012106851010</v>
      </c>
      <c r="D364">
        <f t="shared" si="11"/>
        <v>14</v>
      </c>
      <c r="E364" t="str">
        <f t="shared" si="12"/>
        <v>NIT</v>
      </c>
    </row>
    <row r="365" spans="1:5" x14ac:dyDescent="0.25">
      <c r="A365" s="1" t="s">
        <v>41</v>
      </c>
      <c r="B365" t="s">
        <v>41</v>
      </c>
      <c r="C365" t="str">
        <f>Tabla4[[#This Row],[NIT]]</f>
        <v>ANULADO</v>
      </c>
      <c r="D365">
        <f t="shared" si="11"/>
        <v>7</v>
      </c>
      <c r="E365" t="str">
        <f t="shared" si="12"/>
        <v xml:space="preserve"> </v>
      </c>
    </row>
    <row r="366" spans="1:5" x14ac:dyDescent="0.25">
      <c r="A366" s="1" t="s">
        <v>781</v>
      </c>
      <c r="B366" t="s">
        <v>782</v>
      </c>
      <c r="C366" t="str">
        <f>Tabla4[[#This Row],[NIT]]</f>
        <v>06141505091110</v>
      </c>
      <c r="D366">
        <f t="shared" si="11"/>
        <v>14</v>
      </c>
      <c r="E366" t="str">
        <f t="shared" si="12"/>
        <v>NIT</v>
      </c>
    </row>
    <row r="367" spans="1:5" x14ac:dyDescent="0.25">
      <c r="A367" s="1" t="s">
        <v>7803</v>
      </c>
      <c r="B367" t="s">
        <v>7804</v>
      </c>
      <c r="C367" t="str">
        <f>Tabla4[[#This Row],[NIT]]</f>
        <v>061406911921037</v>
      </c>
      <c r="D367">
        <f t="shared" si="11"/>
        <v>15</v>
      </c>
      <c r="E367" t="str">
        <f t="shared" si="12"/>
        <v xml:space="preserve"> </v>
      </c>
    </row>
    <row r="368" spans="1:5" x14ac:dyDescent="0.25">
      <c r="A368" s="1" t="s">
        <v>783</v>
      </c>
      <c r="B368" t="s">
        <v>784</v>
      </c>
      <c r="C368" t="str">
        <f>Tabla4[[#This Row],[NIT]]</f>
        <v>05010909881017</v>
      </c>
      <c r="D368">
        <f t="shared" si="11"/>
        <v>14</v>
      </c>
      <c r="E368" t="str">
        <f t="shared" si="12"/>
        <v>NIT</v>
      </c>
    </row>
    <row r="369" spans="1:5" x14ac:dyDescent="0.25">
      <c r="A369" s="1" t="s">
        <v>786</v>
      </c>
      <c r="B369" t="s">
        <v>787</v>
      </c>
      <c r="C369" t="str">
        <f>Tabla4[[#This Row],[NIT]]</f>
        <v>06143010031041</v>
      </c>
      <c r="D369">
        <f t="shared" si="11"/>
        <v>14</v>
      </c>
      <c r="E369" t="str">
        <f t="shared" si="12"/>
        <v>NIT</v>
      </c>
    </row>
    <row r="370" spans="1:5" x14ac:dyDescent="0.25">
      <c r="A370" s="1" t="s">
        <v>788</v>
      </c>
      <c r="B370" t="s">
        <v>789</v>
      </c>
      <c r="C370" t="str">
        <f>Tabla4[[#This Row],[NIT]]</f>
        <v>06140703951013</v>
      </c>
      <c r="D370">
        <f t="shared" si="11"/>
        <v>14</v>
      </c>
      <c r="E370" t="str">
        <f t="shared" si="12"/>
        <v>NIT</v>
      </c>
    </row>
    <row r="371" spans="1:5" x14ac:dyDescent="0.25">
      <c r="A371" s="1" t="s">
        <v>791</v>
      </c>
      <c r="B371" t="s">
        <v>792</v>
      </c>
      <c r="C371" t="str">
        <f>Tabla4[[#This Row],[NIT]]</f>
        <v>13122307721012</v>
      </c>
      <c r="D371">
        <f t="shared" si="11"/>
        <v>14</v>
      </c>
      <c r="E371" t="str">
        <f t="shared" si="12"/>
        <v>NIT</v>
      </c>
    </row>
    <row r="372" spans="1:5" x14ac:dyDescent="0.25">
      <c r="A372" s="1" t="s">
        <v>793</v>
      </c>
      <c r="B372" t="s">
        <v>794</v>
      </c>
      <c r="C372" t="str">
        <f>Tabla4[[#This Row],[NIT]]</f>
        <v>06142207850045</v>
      </c>
      <c r="D372">
        <f t="shared" si="11"/>
        <v>14</v>
      </c>
      <c r="E372" t="str">
        <f t="shared" si="12"/>
        <v>NIT</v>
      </c>
    </row>
    <row r="373" spans="1:5" x14ac:dyDescent="0.25">
      <c r="A373" s="1" t="s">
        <v>795</v>
      </c>
      <c r="B373" t="s">
        <v>796</v>
      </c>
      <c r="C373" t="str">
        <f>Tabla4[[#This Row],[NIT]]</f>
        <v>06142106751197</v>
      </c>
      <c r="D373">
        <f t="shared" si="11"/>
        <v>14</v>
      </c>
      <c r="E373" t="str">
        <f t="shared" si="12"/>
        <v>NIT</v>
      </c>
    </row>
    <row r="374" spans="1:5" x14ac:dyDescent="0.25">
      <c r="A374" s="1" t="s">
        <v>797</v>
      </c>
      <c r="B374" t="s">
        <v>798</v>
      </c>
      <c r="C374" t="str">
        <f>Tabla4[[#This Row],[NIT]]</f>
        <v>10100306650014</v>
      </c>
      <c r="D374">
        <f t="shared" si="11"/>
        <v>14</v>
      </c>
      <c r="E374" t="str">
        <f t="shared" si="12"/>
        <v>NIT</v>
      </c>
    </row>
    <row r="375" spans="1:5" x14ac:dyDescent="0.25">
      <c r="A375" s="1" t="s">
        <v>799</v>
      </c>
      <c r="B375" t="s">
        <v>800</v>
      </c>
      <c r="C375" t="str">
        <f>Tabla4[[#This Row],[NIT]]</f>
        <v>04331509400011</v>
      </c>
      <c r="D375">
        <f t="shared" si="11"/>
        <v>14</v>
      </c>
      <c r="E375" t="str">
        <f t="shared" si="12"/>
        <v>NIT</v>
      </c>
    </row>
    <row r="376" spans="1:5" x14ac:dyDescent="0.25">
      <c r="A376" s="1" t="s">
        <v>801</v>
      </c>
      <c r="B376" t="s">
        <v>802</v>
      </c>
      <c r="C376" t="str">
        <f>Tabla4[[#This Row],[NIT]]</f>
        <v>14080405781014</v>
      </c>
      <c r="D376">
        <f t="shared" si="11"/>
        <v>14</v>
      </c>
      <c r="E376" t="str">
        <f t="shared" si="12"/>
        <v>NIT</v>
      </c>
    </row>
    <row r="377" spans="1:5" x14ac:dyDescent="0.25">
      <c r="A377" s="1" t="s">
        <v>803</v>
      </c>
      <c r="B377" t="s">
        <v>804</v>
      </c>
      <c r="C377" t="str">
        <f>Tabla4[[#This Row],[NIT]]</f>
        <v>09031412801011</v>
      </c>
      <c r="D377">
        <f t="shared" si="11"/>
        <v>14</v>
      </c>
      <c r="E377" t="str">
        <f t="shared" si="12"/>
        <v>NIT</v>
      </c>
    </row>
    <row r="378" spans="1:5" x14ac:dyDescent="0.25">
      <c r="A378" s="1" t="s">
        <v>805</v>
      </c>
      <c r="B378" t="s">
        <v>806</v>
      </c>
      <c r="C378" t="str">
        <f>Tabla4[[#This Row],[NIT]]</f>
        <v>02100108700014</v>
      </c>
      <c r="D378">
        <f t="shared" si="11"/>
        <v>14</v>
      </c>
      <c r="E378" t="str">
        <f t="shared" si="12"/>
        <v>NIT</v>
      </c>
    </row>
    <row r="379" spans="1:5" x14ac:dyDescent="0.25">
      <c r="A379" s="1" t="s">
        <v>807</v>
      </c>
      <c r="B379" t="s">
        <v>808</v>
      </c>
      <c r="C379" t="str">
        <f>Tabla4[[#This Row],[NIT]]</f>
        <v>06140802911112</v>
      </c>
      <c r="D379">
        <f t="shared" si="11"/>
        <v>14</v>
      </c>
      <c r="E379" t="str">
        <f t="shared" si="12"/>
        <v>NIT</v>
      </c>
    </row>
    <row r="380" spans="1:5" x14ac:dyDescent="0.25">
      <c r="A380" s="1" t="s">
        <v>809</v>
      </c>
      <c r="B380" t="s">
        <v>810</v>
      </c>
      <c r="C380" t="str">
        <f>Tabla4[[#This Row],[NIT]]</f>
        <v>06140502860019</v>
      </c>
      <c r="D380">
        <f t="shared" si="11"/>
        <v>14</v>
      </c>
      <c r="E380" t="str">
        <f t="shared" si="12"/>
        <v>NIT</v>
      </c>
    </row>
    <row r="381" spans="1:5" x14ac:dyDescent="0.25">
      <c r="A381" s="1" t="s">
        <v>8156</v>
      </c>
      <c r="B381" t="s">
        <v>813</v>
      </c>
      <c r="C381" t="str">
        <f>Tabla4[[#This Row],[NIT]]</f>
        <v>041130466</v>
      </c>
      <c r="D381">
        <f t="shared" si="11"/>
        <v>9</v>
      </c>
      <c r="E381" t="str">
        <f t="shared" si="12"/>
        <v>DUI</v>
      </c>
    </row>
    <row r="382" spans="1:5" x14ac:dyDescent="0.25">
      <c r="A382" s="1" t="s">
        <v>814</v>
      </c>
      <c r="B382" t="s">
        <v>815</v>
      </c>
      <c r="C382" t="str">
        <f>Tabla4[[#This Row],[NIT]]</f>
        <v>11230705611014</v>
      </c>
      <c r="D382">
        <f t="shared" si="11"/>
        <v>14</v>
      </c>
      <c r="E382" t="str">
        <f t="shared" si="12"/>
        <v>NIT</v>
      </c>
    </row>
    <row r="383" spans="1:5" x14ac:dyDescent="0.25">
      <c r="A383" s="1" t="s">
        <v>8230</v>
      </c>
      <c r="B383" t="s">
        <v>816</v>
      </c>
      <c r="C383" t="str">
        <f>Tabla4[[#This Row],[NIT]]</f>
        <v>018593855</v>
      </c>
      <c r="D383">
        <f t="shared" si="11"/>
        <v>9</v>
      </c>
      <c r="E383" t="str">
        <f t="shared" si="12"/>
        <v>DUI</v>
      </c>
    </row>
    <row r="384" spans="1:5" x14ac:dyDescent="0.25">
      <c r="A384" s="1" t="s">
        <v>817</v>
      </c>
      <c r="B384" t="s">
        <v>818</v>
      </c>
      <c r="C384" t="str">
        <f>Tabla4[[#This Row],[NIT]]</f>
        <v>12191102611018</v>
      </c>
      <c r="D384">
        <f t="shared" si="11"/>
        <v>14</v>
      </c>
      <c r="E384" t="str">
        <f t="shared" si="12"/>
        <v>NIT</v>
      </c>
    </row>
    <row r="385" spans="1:5" x14ac:dyDescent="0.25">
      <c r="A385" s="1" t="s">
        <v>820</v>
      </c>
      <c r="B385" t="s">
        <v>821</v>
      </c>
      <c r="C385" t="str">
        <f>Tabla4[[#This Row],[NIT]]</f>
        <v>06143012931015</v>
      </c>
      <c r="D385">
        <f t="shared" si="11"/>
        <v>14</v>
      </c>
      <c r="E385" t="str">
        <f t="shared" si="12"/>
        <v>NIT</v>
      </c>
    </row>
    <row r="386" spans="1:5" x14ac:dyDescent="0.25">
      <c r="A386" s="1" t="s">
        <v>822</v>
      </c>
      <c r="B386" t="s">
        <v>823</v>
      </c>
      <c r="C386" t="str">
        <f>Tabla4[[#This Row],[NIT]]</f>
        <v>14081402731012</v>
      </c>
      <c r="D386">
        <f t="shared" ref="D386:D449" si="13">LEN(C386)</f>
        <v>14</v>
      </c>
      <c r="E386" t="str">
        <f t="shared" si="12"/>
        <v>NIT</v>
      </c>
    </row>
    <row r="387" spans="1:5" x14ac:dyDescent="0.25">
      <c r="A387" s="1" t="s">
        <v>824</v>
      </c>
      <c r="B387" t="s">
        <v>825</v>
      </c>
      <c r="C387" t="str">
        <f>Tabla4[[#This Row],[NIT]]</f>
        <v>14121407510011</v>
      </c>
      <c r="D387">
        <f t="shared" si="13"/>
        <v>14</v>
      </c>
      <c r="E387" t="str">
        <f t="shared" ref="E387:E450" si="14">IF(D387=14,"NIT",IF(D387=9,"DUI"," "))</f>
        <v>NIT</v>
      </c>
    </row>
    <row r="388" spans="1:5" x14ac:dyDescent="0.25">
      <c r="A388" s="1" t="s">
        <v>826</v>
      </c>
      <c r="B388" t="s">
        <v>827</v>
      </c>
      <c r="C388" t="str">
        <f>Tabla4[[#This Row],[NIT]]</f>
        <v>02102111191012</v>
      </c>
      <c r="D388">
        <f t="shared" si="13"/>
        <v>14</v>
      </c>
      <c r="E388" t="str">
        <f t="shared" si="14"/>
        <v>NIT</v>
      </c>
    </row>
    <row r="389" spans="1:5" x14ac:dyDescent="0.25">
      <c r="A389" s="1" t="s">
        <v>828</v>
      </c>
      <c r="B389" t="s">
        <v>829</v>
      </c>
      <c r="C389" t="str">
        <f>Tabla4[[#This Row],[NIT]]</f>
        <v>06141506001026</v>
      </c>
      <c r="D389">
        <f t="shared" si="13"/>
        <v>14</v>
      </c>
      <c r="E389" t="str">
        <f t="shared" si="14"/>
        <v>NIT</v>
      </c>
    </row>
    <row r="390" spans="1:5" x14ac:dyDescent="0.25">
      <c r="A390" s="1" t="s">
        <v>830</v>
      </c>
      <c r="B390" t="s">
        <v>831</v>
      </c>
      <c r="C390" t="str">
        <f>Tabla4[[#This Row],[NIT]]</f>
        <v>06140604871180</v>
      </c>
      <c r="D390">
        <f t="shared" si="13"/>
        <v>14</v>
      </c>
      <c r="E390" t="str">
        <f t="shared" si="14"/>
        <v>NIT</v>
      </c>
    </row>
    <row r="391" spans="1:5" x14ac:dyDescent="0.25">
      <c r="A391" s="1" t="s">
        <v>832</v>
      </c>
      <c r="B391" t="s">
        <v>833</v>
      </c>
      <c r="C391" t="str">
        <f>Tabla4[[#This Row],[NIT]]</f>
        <v>14061409831011</v>
      </c>
      <c r="D391">
        <f t="shared" si="13"/>
        <v>14</v>
      </c>
      <c r="E391" t="str">
        <f t="shared" si="14"/>
        <v>NIT</v>
      </c>
    </row>
    <row r="392" spans="1:5" x14ac:dyDescent="0.25">
      <c r="A392" s="1" t="s">
        <v>834</v>
      </c>
      <c r="B392" t="s">
        <v>835</v>
      </c>
      <c r="C392" t="str">
        <f>Tabla4[[#This Row],[NIT]]</f>
        <v>06141601921043</v>
      </c>
      <c r="D392">
        <f t="shared" si="13"/>
        <v>14</v>
      </c>
      <c r="E392" t="str">
        <f t="shared" si="14"/>
        <v>NIT</v>
      </c>
    </row>
    <row r="393" spans="1:5" x14ac:dyDescent="0.25">
      <c r="A393" s="1" t="s">
        <v>7879</v>
      </c>
      <c r="B393" t="s">
        <v>7880</v>
      </c>
      <c r="C393" t="str">
        <f>Tabla4[[#This Row],[NIT]]</f>
        <v>12173107821020</v>
      </c>
      <c r="D393">
        <f t="shared" si="13"/>
        <v>14</v>
      </c>
      <c r="E393" t="str">
        <f t="shared" si="14"/>
        <v>NIT</v>
      </c>
    </row>
    <row r="394" spans="1:5" x14ac:dyDescent="0.25">
      <c r="A394" s="1" t="s">
        <v>836</v>
      </c>
      <c r="B394" t="s">
        <v>837</v>
      </c>
      <c r="C394" t="str">
        <f>Tabla4[[#This Row],[NIT]]</f>
        <v>06142209470033</v>
      </c>
      <c r="D394">
        <f t="shared" si="13"/>
        <v>14</v>
      </c>
      <c r="E394" t="str">
        <f t="shared" si="14"/>
        <v>NIT</v>
      </c>
    </row>
    <row r="395" spans="1:5" x14ac:dyDescent="0.25">
      <c r="A395" s="1" t="s">
        <v>838</v>
      </c>
      <c r="B395" t="s">
        <v>839</v>
      </c>
      <c r="C395" t="str">
        <f>Tabla4[[#This Row],[NIT]]</f>
        <v>06142802870016</v>
      </c>
      <c r="D395">
        <f t="shared" si="13"/>
        <v>14</v>
      </c>
      <c r="E395" t="str">
        <f t="shared" si="14"/>
        <v>NIT</v>
      </c>
    </row>
    <row r="396" spans="1:5" x14ac:dyDescent="0.25">
      <c r="A396" s="1" t="s">
        <v>840</v>
      </c>
      <c r="B396" t="s">
        <v>841</v>
      </c>
      <c r="C396" t="str">
        <f>Tabla4[[#This Row],[NIT]]</f>
        <v>06140302171058</v>
      </c>
      <c r="D396">
        <f t="shared" si="13"/>
        <v>14</v>
      </c>
      <c r="E396" t="str">
        <f t="shared" si="14"/>
        <v>NIT</v>
      </c>
    </row>
    <row r="397" spans="1:5" x14ac:dyDescent="0.25">
      <c r="A397" s="1" t="s">
        <v>7763</v>
      </c>
      <c r="B397" t="s">
        <v>357</v>
      </c>
      <c r="C397" t="str">
        <f>Tabla4[[#This Row],[NIT]]</f>
        <v>13042809881010</v>
      </c>
      <c r="D397">
        <f t="shared" si="13"/>
        <v>14</v>
      </c>
      <c r="E397" t="str">
        <f t="shared" si="14"/>
        <v>NIT</v>
      </c>
    </row>
    <row r="398" spans="1:5" x14ac:dyDescent="0.25">
      <c r="A398" s="1" t="s">
        <v>842</v>
      </c>
      <c r="B398" t="s">
        <v>843</v>
      </c>
      <c r="C398" t="str">
        <f>Tabla4[[#This Row],[NIT]]</f>
        <v>14181804861014</v>
      </c>
      <c r="D398">
        <f t="shared" si="13"/>
        <v>14</v>
      </c>
      <c r="E398" t="str">
        <f t="shared" si="14"/>
        <v>NIT</v>
      </c>
    </row>
    <row r="399" spans="1:5" x14ac:dyDescent="0.25">
      <c r="A399" s="1" t="s">
        <v>844</v>
      </c>
      <c r="B399" t="s">
        <v>845</v>
      </c>
      <c r="C399" t="str">
        <f>Tabla4[[#This Row],[NIT]]</f>
        <v>12171406680019</v>
      </c>
      <c r="D399">
        <f t="shared" si="13"/>
        <v>14</v>
      </c>
      <c r="E399" t="str">
        <f t="shared" si="14"/>
        <v>NIT</v>
      </c>
    </row>
    <row r="400" spans="1:5" x14ac:dyDescent="0.25">
      <c r="A400" s="1" t="s">
        <v>7788</v>
      </c>
      <c r="B400" t="s">
        <v>846</v>
      </c>
      <c r="C400" t="str">
        <f>Tabla4[[#This Row],[NIT]]</f>
        <v>06142508640064</v>
      </c>
      <c r="D400">
        <f t="shared" si="13"/>
        <v>14</v>
      </c>
      <c r="E400" t="str">
        <f t="shared" si="14"/>
        <v>NIT</v>
      </c>
    </row>
    <row r="401" spans="1:5" x14ac:dyDescent="0.25">
      <c r="A401" s="1" t="s">
        <v>7754</v>
      </c>
      <c r="B401" t="s">
        <v>768</v>
      </c>
      <c r="C401" t="str">
        <f>Tabla4[[#This Row],[NIT]]</f>
        <v>110410097510017</v>
      </c>
      <c r="D401">
        <f t="shared" si="13"/>
        <v>15</v>
      </c>
      <c r="E401" t="str">
        <f t="shared" si="14"/>
        <v xml:space="preserve"> </v>
      </c>
    </row>
    <row r="402" spans="1:5" x14ac:dyDescent="0.25">
      <c r="A402" s="1" t="s">
        <v>847</v>
      </c>
      <c r="B402" t="s">
        <v>848</v>
      </c>
      <c r="C402" t="str">
        <f>Tabla4[[#This Row],[NIT]]</f>
        <v>06142206021048</v>
      </c>
      <c r="D402">
        <f t="shared" si="13"/>
        <v>14</v>
      </c>
      <c r="E402" t="str">
        <f t="shared" si="14"/>
        <v>NIT</v>
      </c>
    </row>
    <row r="403" spans="1:5" x14ac:dyDescent="0.25">
      <c r="A403" s="1" t="s">
        <v>7871</v>
      </c>
      <c r="B403" t="s">
        <v>7887</v>
      </c>
      <c r="C403" t="str">
        <f>Tabla4[[#This Row],[NIT]]</f>
        <v>12101112731012</v>
      </c>
      <c r="D403">
        <f t="shared" si="13"/>
        <v>14</v>
      </c>
      <c r="E403" t="str">
        <f t="shared" si="14"/>
        <v>NIT</v>
      </c>
    </row>
    <row r="404" spans="1:5" x14ac:dyDescent="0.25">
      <c r="A404" s="1" t="s">
        <v>849</v>
      </c>
      <c r="B404" t="s">
        <v>850</v>
      </c>
      <c r="C404" t="str">
        <f>Tabla4[[#This Row],[NIT]]</f>
        <v>05112810911019</v>
      </c>
      <c r="D404">
        <f t="shared" si="13"/>
        <v>14</v>
      </c>
      <c r="E404" t="str">
        <f t="shared" si="14"/>
        <v>NIT</v>
      </c>
    </row>
    <row r="405" spans="1:5" x14ac:dyDescent="0.25">
      <c r="A405" s="1" t="s">
        <v>7828</v>
      </c>
      <c r="B405" t="s">
        <v>851</v>
      </c>
      <c r="C405" t="str">
        <f>Tabla4[[#This Row],[NIT]]</f>
        <v>02030612811010</v>
      </c>
      <c r="D405">
        <f t="shared" si="13"/>
        <v>14</v>
      </c>
      <c r="E405" t="str">
        <f t="shared" si="14"/>
        <v>NIT</v>
      </c>
    </row>
    <row r="406" spans="1:5" x14ac:dyDescent="0.25">
      <c r="A406" s="1" t="s">
        <v>852</v>
      </c>
      <c r="B406" t="s">
        <v>853</v>
      </c>
      <c r="C406" t="str">
        <f>Tabla4[[#This Row],[NIT]]</f>
        <v>06140506171065</v>
      </c>
      <c r="D406">
        <f t="shared" si="13"/>
        <v>14</v>
      </c>
      <c r="E406" t="str">
        <f t="shared" si="14"/>
        <v>NIT</v>
      </c>
    </row>
    <row r="407" spans="1:5" x14ac:dyDescent="0.25">
      <c r="A407" s="1" t="s">
        <v>854</v>
      </c>
      <c r="B407" t="s">
        <v>855</v>
      </c>
      <c r="C407" t="str">
        <f>Tabla4[[#This Row],[NIT]]</f>
        <v>06140901031027</v>
      </c>
      <c r="D407">
        <f t="shared" si="13"/>
        <v>14</v>
      </c>
      <c r="E407" t="str">
        <f t="shared" si="14"/>
        <v>NIT</v>
      </c>
    </row>
    <row r="408" spans="1:5" x14ac:dyDescent="0.25">
      <c r="A408" s="1" t="s">
        <v>856</v>
      </c>
      <c r="B408" t="s">
        <v>857</v>
      </c>
      <c r="C408" t="str">
        <f>Tabla4[[#This Row],[NIT]]</f>
        <v>06140606931083</v>
      </c>
      <c r="D408">
        <f t="shared" si="13"/>
        <v>14</v>
      </c>
      <c r="E408" t="str">
        <f t="shared" si="14"/>
        <v>NIT</v>
      </c>
    </row>
    <row r="409" spans="1:5" x14ac:dyDescent="0.25">
      <c r="A409" s="1" t="s">
        <v>858</v>
      </c>
      <c r="B409" t="s">
        <v>859</v>
      </c>
      <c r="C409" t="str">
        <f>Tabla4[[#This Row],[NIT]]</f>
        <v>12120709841018</v>
      </c>
      <c r="D409">
        <f t="shared" si="13"/>
        <v>14</v>
      </c>
      <c r="E409" t="str">
        <f t="shared" si="14"/>
        <v>NIT</v>
      </c>
    </row>
    <row r="410" spans="1:5" x14ac:dyDescent="0.25">
      <c r="A410" s="1" t="s">
        <v>860</v>
      </c>
      <c r="B410" t="s">
        <v>861</v>
      </c>
      <c r="C410" t="str">
        <f>Tabla4[[#This Row],[NIT]]</f>
        <v>08212508691030</v>
      </c>
      <c r="D410">
        <f t="shared" si="13"/>
        <v>14</v>
      </c>
      <c r="E410" t="str">
        <f t="shared" si="14"/>
        <v>NIT</v>
      </c>
    </row>
    <row r="411" spans="1:5" x14ac:dyDescent="0.25">
      <c r="A411" s="1" t="s">
        <v>862</v>
      </c>
      <c r="B411" t="s">
        <v>863</v>
      </c>
      <c r="C411" t="str">
        <f>Tabla4[[#This Row],[NIT]]</f>
        <v>11210210811016</v>
      </c>
      <c r="D411">
        <f t="shared" si="13"/>
        <v>14</v>
      </c>
      <c r="E411" t="str">
        <f t="shared" si="14"/>
        <v>NIT</v>
      </c>
    </row>
    <row r="412" spans="1:5" x14ac:dyDescent="0.25">
      <c r="A412" s="1" t="s">
        <v>864</v>
      </c>
      <c r="B412" t="s">
        <v>865</v>
      </c>
      <c r="C412" t="str">
        <f>Tabla4[[#This Row],[NIT]]</f>
        <v>11232512781055</v>
      </c>
      <c r="D412">
        <f t="shared" si="13"/>
        <v>14</v>
      </c>
      <c r="E412" t="str">
        <f t="shared" si="14"/>
        <v>NIT</v>
      </c>
    </row>
    <row r="413" spans="1:5" x14ac:dyDescent="0.25">
      <c r="A413" s="1" t="s">
        <v>866</v>
      </c>
      <c r="B413" t="s">
        <v>867</v>
      </c>
      <c r="C413" t="str">
        <f>Tabla4[[#This Row],[NIT]]</f>
        <v>10100210781024</v>
      </c>
      <c r="D413">
        <f t="shared" si="13"/>
        <v>14</v>
      </c>
      <c r="E413" t="str">
        <f t="shared" si="14"/>
        <v>NIT</v>
      </c>
    </row>
    <row r="414" spans="1:5" x14ac:dyDescent="0.25">
      <c r="A414" s="1" t="s">
        <v>868</v>
      </c>
      <c r="B414" t="s">
        <v>869</v>
      </c>
      <c r="C414" t="str">
        <f>Tabla4[[#This Row],[NIT]]</f>
        <v>11020103790011</v>
      </c>
      <c r="D414">
        <f t="shared" si="13"/>
        <v>14</v>
      </c>
      <c r="E414" t="str">
        <f t="shared" si="14"/>
        <v>NIT</v>
      </c>
    </row>
    <row r="415" spans="1:5" x14ac:dyDescent="0.25">
      <c r="A415" s="1" t="s">
        <v>870</v>
      </c>
      <c r="B415" t="s">
        <v>871</v>
      </c>
      <c r="C415" t="str">
        <f>Tabla4[[#This Row],[NIT]]</f>
        <v>14082109731021</v>
      </c>
      <c r="D415">
        <f t="shared" si="13"/>
        <v>14</v>
      </c>
      <c r="E415" t="str">
        <f t="shared" si="14"/>
        <v>NIT</v>
      </c>
    </row>
    <row r="416" spans="1:5" x14ac:dyDescent="0.25">
      <c r="A416" s="1" t="s">
        <v>872</v>
      </c>
      <c r="B416" t="s">
        <v>873</v>
      </c>
      <c r="C416" t="str">
        <f>Tabla4[[#This Row],[NIT]]</f>
        <v>11231809761022</v>
      </c>
      <c r="D416">
        <f t="shared" si="13"/>
        <v>14</v>
      </c>
      <c r="E416" t="str">
        <f t="shared" si="14"/>
        <v>NIT</v>
      </c>
    </row>
    <row r="417" spans="1:5" x14ac:dyDescent="0.25">
      <c r="A417" s="1" t="s">
        <v>874</v>
      </c>
      <c r="B417" t="s">
        <v>875</v>
      </c>
      <c r="C417" t="str">
        <f>Tabla4[[#This Row],[NIT]]</f>
        <v>12091601831024</v>
      </c>
      <c r="D417">
        <f t="shared" si="13"/>
        <v>14</v>
      </c>
      <c r="E417" t="str">
        <f t="shared" si="14"/>
        <v>NIT</v>
      </c>
    </row>
    <row r="418" spans="1:5" x14ac:dyDescent="0.25">
      <c r="A418" s="1" t="s">
        <v>876</v>
      </c>
      <c r="B418" t="s">
        <v>877</v>
      </c>
      <c r="C418" t="str">
        <f>Tabla4[[#This Row],[NIT]]</f>
        <v>04071110570025</v>
      </c>
      <c r="D418">
        <f t="shared" si="13"/>
        <v>14</v>
      </c>
      <c r="E418" t="str">
        <f t="shared" si="14"/>
        <v>NIT</v>
      </c>
    </row>
    <row r="419" spans="1:5" x14ac:dyDescent="0.25">
      <c r="A419" s="1" t="s">
        <v>878</v>
      </c>
      <c r="B419" t="s">
        <v>879</v>
      </c>
      <c r="C419" t="str">
        <f>Tabla4[[#This Row],[NIT]]</f>
        <v>14162212541012</v>
      </c>
      <c r="D419">
        <f t="shared" si="13"/>
        <v>14</v>
      </c>
      <c r="E419" t="str">
        <f t="shared" si="14"/>
        <v>NIT</v>
      </c>
    </row>
    <row r="420" spans="1:5" x14ac:dyDescent="0.25">
      <c r="A420" s="1" t="s">
        <v>880</v>
      </c>
      <c r="B420" t="s">
        <v>881</v>
      </c>
      <c r="C420" t="str">
        <f>Tabla4[[#This Row],[NIT]]</f>
        <v>14051010741021</v>
      </c>
      <c r="D420">
        <f t="shared" si="13"/>
        <v>14</v>
      </c>
      <c r="E420" t="str">
        <f t="shared" si="14"/>
        <v>NIT</v>
      </c>
    </row>
    <row r="421" spans="1:5" x14ac:dyDescent="0.25">
      <c r="A421" s="1" t="s">
        <v>882</v>
      </c>
      <c r="B421" t="s">
        <v>883</v>
      </c>
      <c r="C421" t="str">
        <f>Tabla4[[#This Row],[NIT]]</f>
        <v>06141605121041</v>
      </c>
      <c r="D421">
        <f t="shared" si="13"/>
        <v>14</v>
      </c>
      <c r="E421" t="str">
        <f t="shared" si="14"/>
        <v>NIT</v>
      </c>
    </row>
    <row r="422" spans="1:5" x14ac:dyDescent="0.25">
      <c r="A422" s="1" t="s">
        <v>884</v>
      </c>
      <c r="B422" t="s">
        <v>885</v>
      </c>
      <c r="C422" t="str">
        <f>Tabla4[[#This Row],[NIT]]</f>
        <v>06012504731014</v>
      </c>
      <c r="D422">
        <f t="shared" si="13"/>
        <v>14</v>
      </c>
      <c r="E422" t="str">
        <f t="shared" si="14"/>
        <v>NIT</v>
      </c>
    </row>
    <row r="423" spans="1:5" x14ac:dyDescent="0.25">
      <c r="A423" s="1" t="s">
        <v>886</v>
      </c>
      <c r="B423" t="s">
        <v>887</v>
      </c>
      <c r="C423" t="str">
        <f>Tabla4[[#This Row],[NIT]]</f>
        <v>08190201771016</v>
      </c>
      <c r="D423">
        <f t="shared" si="13"/>
        <v>14</v>
      </c>
      <c r="E423" t="str">
        <f t="shared" si="14"/>
        <v>NIT</v>
      </c>
    </row>
    <row r="424" spans="1:5" x14ac:dyDescent="0.25">
      <c r="A424" s="1" t="s">
        <v>888</v>
      </c>
      <c r="B424" t="s">
        <v>889</v>
      </c>
      <c r="C424" t="str">
        <f>Tabla4[[#This Row],[NIT]]</f>
        <v>06142711081039</v>
      </c>
      <c r="D424">
        <f t="shared" si="13"/>
        <v>14</v>
      </c>
      <c r="E424" t="str">
        <f t="shared" si="14"/>
        <v>NIT</v>
      </c>
    </row>
    <row r="425" spans="1:5" x14ac:dyDescent="0.25">
      <c r="A425" s="1" t="s">
        <v>890</v>
      </c>
      <c r="B425" t="s">
        <v>891</v>
      </c>
      <c r="C425" t="str">
        <f>Tabla4[[#This Row],[NIT]]</f>
        <v>12052712731015</v>
      </c>
      <c r="D425">
        <f t="shared" si="13"/>
        <v>14</v>
      </c>
      <c r="E425" t="str">
        <f t="shared" si="14"/>
        <v>NIT</v>
      </c>
    </row>
    <row r="426" spans="1:5" x14ac:dyDescent="0.25">
      <c r="A426" s="1" t="s">
        <v>892</v>
      </c>
      <c r="B426" t="s">
        <v>893</v>
      </c>
      <c r="C426" t="str">
        <f>Tabla4[[#This Row],[NIT]]</f>
        <v>11082306781039</v>
      </c>
      <c r="D426">
        <f t="shared" si="13"/>
        <v>14</v>
      </c>
      <c r="E426" t="str">
        <f t="shared" si="14"/>
        <v>NIT</v>
      </c>
    </row>
    <row r="427" spans="1:5" x14ac:dyDescent="0.25">
      <c r="A427" s="1" t="s">
        <v>8799</v>
      </c>
      <c r="B427" t="s">
        <v>8800</v>
      </c>
      <c r="C427" t="str">
        <f>Tabla4[[#This Row],[NIT]]</f>
        <v>001045469</v>
      </c>
      <c r="D427">
        <f t="shared" si="13"/>
        <v>9</v>
      </c>
      <c r="E427" t="str">
        <f t="shared" si="14"/>
        <v>DUI</v>
      </c>
    </row>
    <row r="428" spans="1:5" x14ac:dyDescent="0.25">
      <c r="A428" s="1" t="s">
        <v>894</v>
      </c>
      <c r="B428" t="s">
        <v>895</v>
      </c>
      <c r="C428" t="str">
        <f>Tabla4[[#This Row],[NIT]]</f>
        <v>11232103721016</v>
      </c>
      <c r="D428">
        <f t="shared" si="13"/>
        <v>14</v>
      </c>
      <c r="E428" t="str">
        <f t="shared" si="14"/>
        <v>NIT</v>
      </c>
    </row>
    <row r="429" spans="1:5" x14ac:dyDescent="0.25">
      <c r="A429" s="1" t="s">
        <v>8801</v>
      </c>
      <c r="B429" t="s">
        <v>8802</v>
      </c>
      <c r="C429" t="str">
        <f>Tabla4[[#This Row],[NIT]]</f>
        <v>14082407031015</v>
      </c>
      <c r="D429">
        <f t="shared" si="13"/>
        <v>14</v>
      </c>
      <c r="E429" t="str">
        <f t="shared" si="14"/>
        <v>NIT</v>
      </c>
    </row>
    <row r="430" spans="1:5" x14ac:dyDescent="0.25">
      <c r="A430" s="1" t="s">
        <v>8627</v>
      </c>
      <c r="B430" t="s">
        <v>8803</v>
      </c>
      <c r="C430" t="str">
        <f>Tabla4[[#This Row],[NIT]]</f>
        <v>06140110911074</v>
      </c>
      <c r="D430">
        <f t="shared" si="13"/>
        <v>14</v>
      </c>
      <c r="E430" t="str">
        <f t="shared" si="14"/>
        <v>NIT</v>
      </c>
    </row>
    <row r="431" spans="1:5" x14ac:dyDescent="0.25">
      <c r="A431" s="1" t="s">
        <v>896</v>
      </c>
      <c r="B431" t="s">
        <v>897</v>
      </c>
      <c r="C431" t="str">
        <f>Tabla4[[#This Row],[NIT]]</f>
        <v>06140604191015</v>
      </c>
      <c r="D431">
        <f t="shared" si="13"/>
        <v>14</v>
      </c>
      <c r="E431" t="str">
        <f t="shared" si="14"/>
        <v>NIT</v>
      </c>
    </row>
    <row r="432" spans="1:5" x14ac:dyDescent="0.25">
      <c r="A432" s="1" t="s">
        <v>898</v>
      </c>
      <c r="B432" t="s">
        <v>899</v>
      </c>
      <c r="C432" t="str">
        <f>Tabla4[[#This Row],[NIT]]</f>
        <v>06142402731100</v>
      </c>
      <c r="D432">
        <f t="shared" si="13"/>
        <v>14</v>
      </c>
      <c r="E432" t="str">
        <f t="shared" si="14"/>
        <v>NIT</v>
      </c>
    </row>
    <row r="433" spans="1:5" x14ac:dyDescent="0.25">
      <c r="A433" s="1" t="s">
        <v>900</v>
      </c>
      <c r="B433" t="s">
        <v>901</v>
      </c>
      <c r="C433" t="str">
        <f>Tabla4[[#This Row],[NIT]]</f>
        <v>11061406771017</v>
      </c>
      <c r="D433">
        <f t="shared" si="13"/>
        <v>14</v>
      </c>
      <c r="E433" t="str">
        <f t="shared" si="14"/>
        <v>NIT</v>
      </c>
    </row>
    <row r="434" spans="1:5" x14ac:dyDescent="0.25">
      <c r="A434" s="1" t="s">
        <v>902</v>
      </c>
      <c r="B434" t="s">
        <v>903</v>
      </c>
      <c r="C434" t="str">
        <f>Tabla4[[#This Row],[NIT]]</f>
        <v>06190711691036</v>
      </c>
      <c r="D434">
        <f t="shared" si="13"/>
        <v>14</v>
      </c>
      <c r="E434" t="str">
        <f t="shared" si="14"/>
        <v>NIT</v>
      </c>
    </row>
    <row r="435" spans="1:5" x14ac:dyDescent="0.25">
      <c r="A435" s="1" t="s">
        <v>904</v>
      </c>
      <c r="B435" t="s">
        <v>905</v>
      </c>
      <c r="C435" t="str">
        <f>Tabla4[[#This Row],[NIT]]</f>
        <v>11230411660015</v>
      </c>
      <c r="D435">
        <f t="shared" si="13"/>
        <v>14</v>
      </c>
      <c r="E435" t="str">
        <f t="shared" si="14"/>
        <v>NIT</v>
      </c>
    </row>
    <row r="436" spans="1:5" x14ac:dyDescent="0.25">
      <c r="A436" s="1" t="s">
        <v>906</v>
      </c>
      <c r="B436" t="s">
        <v>907</v>
      </c>
      <c r="C436" t="str">
        <f>Tabla4[[#This Row],[NIT]]</f>
        <v>06140109681081</v>
      </c>
      <c r="D436">
        <f t="shared" si="13"/>
        <v>14</v>
      </c>
      <c r="E436" t="str">
        <f t="shared" si="14"/>
        <v>NIT</v>
      </c>
    </row>
    <row r="437" spans="1:5" x14ac:dyDescent="0.25">
      <c r="A437" s="1" t="s">
        <v>908</v>
      </c>
      <c r="B437" t="s">
        <v>909</v>
      </c>
      <c r="C437" t="str">
        <f>Tabla4[[#This Row],[NIT]]</f>
        <v>05031101841023</v>
      </c>
      <c r="D437">
        <f t="shared" si="13"/>
        <v>14</v>
      </c>
      <c r="E437" t="str">
        <f t="shared" si="14"/>
        <v>NIT</v>
      </c>
    </row>
    <row r="438" spans="1:5" x14ac:dyDescent="0.25">
      <c r="A438" s="1" t="s">
        <v>7740</v>
      </c>
      <c r="B438" t="s">
        <v>7741</v>
      </c>
      <c r="C438" t="str">
        <f>Tabla4[[#This Row],[NIT]]</f>
        <v>06142002191068</v>
      </c>
      <c r="D438">
        <f t="shared" si="13"/>
        <v>14</v>
      </c>
      <c r="E438" t="str">
        <f t="shared" si="14"/>
        <v>NIT</v>
      </c>
    </row>
    <row r="439" spans="1:5" x14ac:dyDescent="0.25">
      <c r="A439" s="1" t="s">
        <v>7837</v>
      </c>
      <c r="B439" t="s">
        <v>910</v>
      </c>
      <c r="C439" t="str">
        <f>Tabla4[[#This Row],[NIT]]</f>
        <v>06140709841031</v>
      </c>
      <c r="D439">
        <f t="shared" si="13"/>
        <v>14</v>
      </c>
      <c r="E439" t="str">
        <f t="shared" si="14"/>
        <v>NIT</v>
      </c>
    </row>
    <row r="440" spans="1:5" x14ac:dyDescent="0.25">
      <c r="A440" s="1" t="s">
        <v>911</v>
      </c>
      <c r="B440" t="s">
        <v>912</v>
      </c>
      <c r="C440" t="str">
        <f>Tabla4[[#This Row],[NIT]]</f>
        <v>12172002811112</v>
      </c>
      <c r="D440">
        <f t="shared" si="13"/>
        <v>14</v>
      </c>
      <c r="E440" t="str">
        <f t="shared" si="14"/>
        <v>NIT</v>
      </c>
    </row>
    <row r="441" spans="1:5" x14ac:dyDescent="0.25">
      <c r="A441" s="1" t="s">
        <v>913</v>
      </c>
      <c r="B441" t="s">
        <v>914</v>
      </c>
      <c r="C441" t="str">
        <f>Tabla4[[#This Row],[NIT]]</f>
        <v>02100905711026</v>
      </c>
      <c r="D441">
        <f t="shared" si="13"/>
        <v>14</v>
      </c>
      <c r="E441" t="str">
        <f t="shared" si="14"/>
        <v>NIT</v>
      </c>
    </row>
    <row r="442" spans="1:5" x14ac:dyDescent="0.25">
      <c r="A442" s="1" t="s">
        <v>915</v>
      </c>
      <c r="B442" t="s">
        <v>916</v>
      </c>
      <c r="C442" t="str">
        <f>Tabla4[[#This Row],[NIT]]</f>
        <v>12172111600024</v>
      </c>
      <c r="D442">
        <f t="shared" si="13"/>
        <v>14</v>
      </c>
      <c r="E442" t="str">
        <f t="shared" si="14"/>
        <v>NIT</v>
      </c>
    </row>
    <row r="443" spans="1:5" x14ac:dyDescent="0.25">
      <c r="A443" s="1" t="s">
        <v>8226</v>
      </c>
      <c r="B443" t="s">
        <v>917</v>
      </c>
      <c r="C443" t="str">
        <f>Tabla4[[#This Row],[NIT]]</f>
        <v>041541510</v>
      </c>
      <c r="D443">
        <f t="shared" si="13"/>
        <v>9</v>
      </c>
      <c r="E443" t="str">
        <f t="shared" si="14"/>
        <v>DUI</v>
      </c>
    </row>
    <row r="444" spans="1:5" x14ac:dyDescent="0.25">
      <c r="A444" s="1" t="s">
        <v>918</v>
      </c>
      <c r="B444" t="s">
        <v>919</v>
      </c>
      <c r="C444" t="str">
        <f>Tabla4[[#This Row],[NIT]]</f>
        <v>14121211650018</v>
      </c>
      <c r="D444">
        <f t="shared" si="13"/>
        <v>14</v>
      </c>
      <c r="E444" t="str">
        <f t="shared" si="14"/>
        <v>NIT</v>
      </c>
    </row>
    <row r="445" spans="1:5" x14ac:dyDescent="0.25">
      <c r="A445" s="1" t="s">
        <v>920</v>
      </c>
      <c r="B445" t="s">
        <v>921</v>
      </c>
      <c r="C445" t="str">
        <f>Tabla4[[#This Row],[NIT]]</f>
        <v>06140511121017</v>
      </c>
      <c r="D445">
        <f t="shared" si="13"/>
        <v>14</v>
      </c>
      <c r="E445" t="str">
        <f t="shared" si="14"/>
        <v>NIT</v>
      </c>
    </row>
    <row r="446" spans="1:5" x14ac:dyDescent="0.25">
      <c r="A446" s="1" t="s">
        <v>8155</v>
      </c>
      <c r="B446" t="s">
        <v>7705</v>
      </c>
      <c r="C446" t="str">
        <f>Tabla4[[#This Row],[NIT]]</f>
        <v>002883187</v>
      </c>
      <c r="D446">
        <f t="shared" si="13"/>
        <v>9</v>
      </c>
      <c r="E446" t="str">
        <f t="shared" si="14"/>
        <v>DUI</v>
      </c>
    </row>
    <row r="447" spans="1:5" x14ac:dyDescent="0.25">
      <c r="A447" s="1" t="s">
        <v>922</v>
      </c>
      <c r="B447" t="s">
        <v>923</v>
      </c>
      <c r="C447" t="str">
        <f>Tabla4[[#This Row],[NIT]]</f>
        <v>10010104671016</v>
      </c>
      <c r="D447">
        <f t="shared" si="13"/>
        <v>14</v>
      </c>
      <c r="E447" t="str">
        <f t="shared" si="14"/>
        <v>NIT</v>
      </c>
    </row>
    <row r="448" spans="1:5" x14ac:dyDescent="0.25">
      <c r="A448" s="1" t="s">
        <v>924</v>
      </c>
      <c r="B448" t="s">
        <v>925</v>
      </c>
      <c r="C448" t="str">
        <f>Tabla4[[#This Row],[NIT]]</f>
        <v>06142101941028</v>
      </c>
      <c r="D448">
        <f t="shared" si="13"/>
        <v>14</v>
      </c>
      <c r="E448" t="str">
        <f t="shared" si="14"/>
        <v>NIT</v>
      </c>
    </row>
    <row r="449" spans="1:5" x14ac:dyDescent="0.25">
      <c r="A449" s="1" t="s">
        <v>7664</v>
      </c>
      <c r="B449" t="s">
        <v>7678</v>
      </c>
      <c r="C449" t="str">
        <f>Tabla4[[#This Row],[NIT]]</f>
        <v>06143007891048</v>
      </c>
      <c r="D449">
        <f t="shared" si="13"/>
        <v>14</v>
      </c>
      <c r="E449" t="str">
        <f t="shared" si="14"/>
        <v>NIT</v>
      </c>
    </row>
    <row r="450" spans="1:5" x14ac:dyDescent="0.25">
      <c r="A450" s="1" t="s">
        <v>926</v>
      </c>
      <c r="B450" t="s">
        <v>927</v>
      </c>
      <c r="C450" t="str">
        <f>Tabla4[[#This Row],[NIT]]</f>
        <v>06142005700036</v>
      </c>
      <c r="D450">
        <f t="shared" ref="D450:D513" si="15">LEN(C450)</f>
        <v>14</v>
      </c>
      <c r="E450" t="str">
        <f t="shared" si="14"/>
        <v>NIT</v>
      </c>
    </row>
    <row r="451" spans="1:5" x14ac:dyDescent="0.25">
      <c r="A451" s="1" t="s">
        <v>928</v>
      </c>
      <c r="B451" t="s">
        <v>929</v>
      </c>
      <c r="C451" t="str">
        <f>Tabla4[[#This Row],[NIT]]</f>
        <v>06142812891023</v>
      </c>
      <c r="D451">
        <f t="shared" si="15"/>
        <v>14</v>
      </c>
      <c r="E451" t="str">
        <f t="shared" ref="E451:E514" si="16">IF(D451=14,"NIT",IF(D451=9,"DUI"," "))</f>
        <v>NIT</v>
      </c>
    </row>
    <row r="452" spans="1:5" x14ac:dyDescent="0.25">
      <c r="A452" s="1" t="s">
        <v>930</v>
      </c>
      <c r="B452" t="s">
        <v>931</v>
      </c>
      <c r="C452" t="str">
        <f>Tabla4[[#This Row],[NIT]]</f>
        <v>12172712731029</v>
      </c>
      <c r="D452">
        <f t="shared" si="15"/>
        <v>14</v>
      </c>
      <c r="E452" t="str">
        <f t="shared" si="16"/>
        <v>NIT</v>
      </c>
    </row>
    <row r="453" spans="1:5" x14ac:dyDescent="0.25">
      <c r="A453" s="21" t="s">
        <v>8285</v>
      </c>
      <c r="B453" t="s">
        <v>8082</v>
      </c>
      <c r="C453" t="str">
        <f>Tabla4[[#This Row],[NIT]]</f>
        <v>024801054</v>
      </c>
      <c r="D453">
        <f t="shared" si="15"/>
        <v>9</v>
      </c>
      <c r="E453" t="str">
        <f t="shared" si="16"/>
        <v>DUI</v>
      </c>
    </row>
    <row r="454" spans="1:5" x14ac:dyDescent="0.25">
      <c r="A454" s="1" t="s">
        <v>8236</v>
      </c>
      <c r="B454" t="s">
        <v>932</v>
      </c>
      <c r="C454" t="str">
        <f>Tabla4[[#This Row],[NIT]]</f>
        <v>000534732</v>
      </c>
      <c r="D454">
        <f t="shared" si="15"/>
        <v>9</v>
      </c>
      <c r="E454" t="str">
        <f t="shared" si="16"/>
        <v>DUI</v>
      </c>
    </row>
    <row r="455" spans="1:5" x14ac:dyDescent="0.25">
      <c r="A455" s="1" t="s">
        <v>7874</v>
      </c>
      <c r="B455" t="s">
        <v>7875</v>
      </c>
      <c r="C455" t="str">
        <f>Tabla4[[#This Row],[NIT]]</f>
        <v>05090509861037</v>
      </c>
      <c r="D455">
        <f t="shared" si="15"/>
        <v>14</v>
      </c>
      <c r="E455" t="str">
        <f t="shared" si="16"/>
        <v>NIT</v>
      </c>
    </row>
    <row r="456" spans="1:5" x14ac:dyDescent="0.25">
      <c r="A456" s="1" t="s">
        <v>933</v>
      </c>
      <c r="B456" t="s">
        <v>934</v>
      </c>
      <c r="C456" t="str">
        <f>Tabla4[[#This Row],[NIT]]</f>
        <v>05121609510010</v>
      </c>
      <c r="D456">
        <f t="shared" si="15"/>
        <v>14</v>
      </c>
      <c r="E456" t="str">
        <f t="shared" si="16"/>
        <v>NIT</v>
      </c>
    </row>
    <row r="457" spans="1:5" x14ac:dyDescent="0.25">
      <c r="A457" s="1" t="s">
        <v>935</v>
      </c>
      <c r="B457" t="s">
        <v>936</v>
      </c>
      <c r="C457" t="str">
        <f>Tabla4[[#This Row],[NIT]]</f>
        <v>05111809821034</v>
      </c>
      <c r="D457">
        <f t="shared" si="15"/>
        <v>14</v>
      </c>
      <c r="E457" t="str">
        <f t="shared" si="16"/>
        <v>NIT</v>
      </c>
    </row>
    <row r="458" spans="1:5" x14ac:dyDescent="0.25">
      <c r="A458" s="1" t="s">
        <v>937</v>
      </c>
      <c r="B458" t="s">
        <v>938</v>
      </c>
      <c r="C458" t="str">
        <f>Tabla4[[#This Row],[NIT]]</f>
        <v>06142104901019</v>
      </c>
      <c r="D458">
        <f t="shared" si="15"/>
        <v>14</v>
      </c>
      <c r="E458" t="str">
        <f t="shared" si="16"/>
        <v>NIT</v>
      </c>
    </row>
    <row r="459" spans="1:5" x14ac:dyDescent="0.25">
      <c r="A459" s="1" t="s">
        <v>939</v>
      </c>
      <c r="B459" t="s">
        <v>940</v>
      </c>
      <c r="C459" t="str">
        <f>Tabla4[[#This Row],[NIT]]</f>
        <v>14160609761016</v>
      </c>
      <c r="D459">
        <f t="shared" si="15"/>
        <v>14</v>
      </c>
      <c r="E459" t="str">
        <f t="shared" si="16"/>
        <v>NIT</v>
      </c>
    </row>
    <row r="460" spans="1:5" x14ac:dyDescent="0.25">
      <c r="A460" s="1" t="s">
        <v>941</v>
      </c>
      <c r="B460" t="s">
        <v>942</v>
      </c>
      <c r="C460" t="str">
        <f>Tabla4[[#This Row],[NIT]]</f>
        <v>12062709781023</v>
      </c>
      <c r="D460">
        <f t="shared" si="15"/>
        <v>14</v>
      </c>
      <c r="E460" t="str">
        <f t="shared" si="16"/>
        <v>NIT</v>
      </c>
    </row>
    <row r="461" spans="1:5" x14ac:dyDescent="0.25">
      <c r="A461" s="1" t="s">
        <v>943</v>
      </c>
      <c r="B461" t="s">
        <v>944</v>
      </c>
      <c r="C461" t="str">
        <f>Tabla4[[#This Row],[NIT]]</f>
        <v>13100806701010</v>
      </c>
      <c r="D461">
        <f t="shared" si="15"/>
        <v>14</v>
      </c>
      <c r="E461" t="str">
        <f t="shared" si="16"/>
        <v>NIT</v>
      </c>
    </row>
    <row r="462" spans="1:5" x14ac:dyDescent="0.25">
      <c r="A462" s="1" t="s">
        <v>945</v>
      </c>
      <c r="B462" t="s">
        <v>946</v>
      </c>
      <c r="C462" t="str">
        <f>Tabla4[[#This Row],[NIT]]</f>
        <v>06142405791383</v>
      </c>
      <c r="D462">
        <f t="shared" si="15"/>
        <v>14</v>
      </c>
      <c r="E462" t="str">
        <f t="shared" si="16"/>
        <v>NIT</v>
      </c>
    </row>
    <row r="463" spans="1:5" x14ac:dyDescent="0.25">
      <c r="A463" s="1" t="s">
        <v>947</v>
      </c>
      <c r="B463" t="s">
        <v>948</v>
      </c>
      <c r="C463" t="str">
        <f>Tabla4[[#This Row],[NIT]]</f>
        <v>12171902111012</v>
      </c>
      <c r="D463">
        <f t="shared" si="15"/>
        <v>14</v>
      </c>
      <c r="E463" t="str">
        <f t="shared" si="16"/>
        <v>NIT</v>
      </c>
    </row>
    <row r="464" spans="1:5" x14ac:dyDescent="0.25">
      <c r="A464" s="1" t="s">
        <v>949</v>
      </c>
      <c r="B464" t="s">
        <v>950</v>
      </c>
      <c r="C464" t="str">
        <f>Tabla4[[#This Row],[NIT]]</f>
        <v>06140206680031</v>
      </c>
      <c r="D464">
        <f t="shared" si="15"/>
        <v>14</v>
      </c>
      <c r="E464" t="str">
        <f t="shared" si="16"/>
        <v>NIT</v>
      </c>
    </row>
    <row r="465" spans="1:5" x14ac:dyDescent="0.25">
      <c r="A465" s="1" t="s">
        <v>951</v>
      </c>
      <c r="B465" t="s">
        <v>952</v>
      </c>
      <c r="C465" t="str">
        <f>Tabla4[[#This Row],[NIT]]</f>
        <v>12170408811030</v>
      </c>
      <c r="D465">
        <f t="shared" si="15"/>
        <v>14</v>
      </c>
      <c r="E465" t="str">
        <f t="shared" si="16"/>
        <v>NIT</v>
      </c>
    </row>
    <row r="466" spans="1:5" x14ac:dyDescent="0.25">
      <c r="A466" s="1" t="s">
        <v>953</v>
      </c>
      <c r="B466" t="s">
        <v>954</v>
      </c>
      <c r="C466" t="str">
        <f>Tabla4[[#This Row],[NIT]]</f>
        <v>11112106931016</v>
      </c>
      <c r="D466">
        <f t="shared" si="15"/>
        <v>14</v>
      </c>
      <c r="E466" t="str">
        <f t="shared" si="16"/>
        <v>NIT</v>
      </c>
    </row>
    <row r="467" spans="1:5" x14ac:dyDescent="0.25">
      <c r="A467" s="1" t="s">
        <v>955</v>
      </c>
      <c r="B467" t="s">
        <v>956</v>
      </c>
      <c r="C467" t="str">
        <f>Tabla4[[#This Row],[NIT]]</f>
        <v>06140911470011</v>
      </c>
      <c r="D467">
        <f t="shared" si="15"/>
        <v>14</v>
      </c>
      <c r="E467" t="str">
        <f t="shared" si="16"/>
        <v>NIT</v>
      </c>
    </row>
    <row r="468" spans="1:5" x14ac:dyDescent="0.25">
      <c r="A468" s="1" t="s">
        <v>957</v>
      </c>
      <c r="B468" t="s">
        <v>958</v>
      </c>
      <c r="C468" t="str">
        <f>Tabla4[[#This Row],[NIT]]</f>
        <v>06142909951047</v>
      </c>
      <c r="D468">
        <f t="shared" si="15"/>
        <v>14</v>
      </c>
      <c r="E468" t="str">
        <f t="shared" si="16"/>
        <v>NIT</v>
      </c>
    </row>
    <row r="469" spans="1:5" x14ac:dyDescent="0.25">
      <c r="A469" s="1" t="s">
        <v>959</v>
      </c>
      <c r="B469" t="s">
        <v>960</v>
      </c>
      <c r="C469" t="str">
        <f>Tabla4[[#This Row],[NIT]]</f>
        <v>06140605201014</v>
      </c>
      <c r="D469">
        <f t="shared" si="15"/>
        <v>14</v>
      </c>
      <c r="E469" t="str">
        <f t="shared" si="16"/>
        <v>NIT</v>
      </c>
    </row>
    <row r="470" spans="1:5" x14ac:dyDescent="0.25">
      <c r="A470" s="1" t="s">
        <v>961</v>
      </c>
      <c r="B470" t="s">
        <v>962</v>
      </c>
      <c r="C470" t="str">
        <f>Tabla4[[#This Row],[NIT]]</f>
        <v>06140308951015</v>
      </c>
      <c r="D470">
        <f t="shared" si="15"/>
        <v>14</v>
      </c>
      <c r="E470" t="str">
        <f t="shared" si="16"/>
        <v>NIT</v>
      </c>
    </row>
    <row r="471" spans="1:5" x14ac:dyDescent="0.25">
      <c r="A471" s="1" t="s">
        <v>8215</v>
      </c>
      <c r="B471" t="s">
        <v>963</v>
      </c>
      <c r="C471" t="str">
        <f>Tabla4[[#This Row],[NIT]]</f>
        <v>012218512</v>
      </c>
      <c r="D471">
        <f t="shared" si="15"/>
        <v>9</v>
      </c>
      <c r="E471" t="str">
        <f t="shared" si="16"/>
        <v>DUI</v>
      </c>
    </row>
    <row r="472" spans="1:5" x14ac:dyDescent="0.25">
      <c r="A472" s="1" t="s">
        <v>964</v>
      </c>
      <c r="B472" t="s">
        <v>965</v>
      </c>
      <c r="C472" t="str">
        <f>Tabla4[[#This Row],[NIT]]</f>
        <v>06141903911074</v>
      </c>
      <c r="D472">
        <f t="shared" si="15"/>
        <v>14</v>
      </c>
      <c r="E472" t="str">
        <f t="shared" si="16"/>
        <v>NIT</v>
      </c>
    </row>
    <row r="473" spans="1:5" x14ac:dyDescent="0.25">
      <c r="A473" s="1" t="s">
        <v>966</v>
      </c>
      <c r="B473" t="s">
        <v>967</v>
      </c>
      <c r="C473" t="str">
        <f>Tabla4[[#This Row],[NIT]]</f>
        <v>06614041151024</v>
      </c>
      <c r="D473">
        <f t="shared" si="15"/>
        <v>14</v>
      </c>
      <c r="E473" t="str">
        <f t="shared" si="16"/>
        <v>NIT</v>
      </c>
    </row>
    <row r="474" spans="1:5" x14ac:dyDescent="0.25">
      <c r="A474" s="1" t="s">
        <v>968</v>
      </c>
      <c r="B474" t="s">
        <v>969</v>
      </c>
      <c r="C474" t="str">
        <f>Tabla4[[#This Row],[NIT]]</f>
        <v>12171807550056</v>
      </c>
      <c r="D474">
        <f t="shared" si="15"/>
        <v>14</v>
      </c>
      <c r="E474" t="str">
        <f t="shared" si="16"/>
        <v>NIT</v>
      </c>
    </row>
    <row r="475" spans="1:5" x14ac:dyDescent="0.25">
      <c r="A475" s="1" t="s">
        <v>970</v>
      </c>
      <c r="B475" t="s">
        <v>971</v>
      </c>
      <c r="C475" t="str">
        <f>Tabla4[[#This Row],[NIT]]</f>
        <v>06190912650013</v>
      </c>
      <c r="D475">
        <f t="shared" si="15"/>
        <v>14</v>
      </c>
      <c r="E475" t="str">
        <f t="shared" si="16"/>
        <v>NIT</v>
      </c>
    </row>
    <row r="476" spans="1:5" x14ac:dyDescent="0.25">
      <c r="A476" s="1" t="s">
        <v>972</v>
      </c>
      <c r="B476" t="s">
        <v>973</v>
      </c>
      <c r="C476" t="str">
        <f>Tabla4[[#This Row],[NIT]]</f>
        <v>12200702851011</v>
      </c>
      <c r="D476">
        <f t="shared" si="15"/>
        <v>14</v>
      </c>
      <c r="E476" t="str">
        <f t="shared" si="16"/>
        <v>NIT</v>
      </c>
    </row>
    <row r="477" spans="1:5" x14ac:dyDescent="0.25">
      <c r="A477" s="1" t="s">
        <v>975</v>
      </c>
      <c r="B477" t="s">
        <v>976</v>
      </c>
      <c r="C477" t="str">
        <f>Tabla4[[#This Row],[NIT]]</f>
        <v>13231312440016</v>
      </c>
      <c r="D477">
        <f t="shared" si="15"/>
        <v>14</v>
      </c>
      <c r="E477" t="str">
        <f t="shared" si="16"/>
        <v>NIT</v>
      </c>
    </row>
    <row r="478" spans="1:5" x14ac:dyDescent="0.25">
      <c r="A478" s="1" t="s">
        <v>7789</v>
      </c>
      <c r="B478" t="s">
        <v>977</v>
      </c>
      <c r="C478" t="str">
        <f>Tabla4[[#This Row],[NIT]]</f>
        <v>06142805811375</v>
      </c>
      <c r="D478">
        <f t="shared" si="15"/>
        <v>14</v>
      </c>
      <c r="E478" t="str">
        <f t="shared" si="16"/>
        <v>NIT</v>
      </c>
    </row>
    <row r="479" spans="1:5" x14ac:dyDescent="0.25">
      <c r="A479" s="1" t="s">
        <v>978</v>
      </c>
      <c r="B479" t="s">
        <v>979</v>
      </c>
      <c r="C479" t="str">
        <f>Tabla4[[#This Row],[NIT]]</f>
        <v>12171001011019</v>
      </c>
      <c r="D479">
        <f t="shared" si="15"/>
        <v>14</v>
      </c>
      <c r="E479" t="str">
        <f t="shared" si="16"/>
        <v>NIT</v>
      </c>
    </row>
    <row r="480" spans="1:5" x14ac:dyDescent="0.25">
      <c r="A480" s="1" t="s">
        <v>980</v>
      </c>
      <c r="B480" t="s">
        <v>981</v>
      </c>
      <c r="C480" t="str">
        <f>Tabla4[[#This Row],[NIT]]</f>
        <v>02101910851029</v>
      </c>
      <c r="D480">
        <f t="shared" si="15"/>
        <v>14</v>
      </c>
      <c r="E480" t="str">
        <f t="shared" si="16"/>
        <v>NIT</v>
      </c>
    </row>
    <row r="481" spans="1:5" x14ac:dyDescent="0.25">
      <c r="A481" s="1" t="s">
        <v>982</v>
      </c>
      <c r="B481" t="s">
        <v>983</v>
      </c>
      <c r="C481" t="str">
        <f>Tabla4[[#This Row],[NIT]]</f>
        <v>06140512111104</v>
      </c>
      <c r="D481">
        <f t="shared" si="15"/>
        <v>14</v>
      </c>
      <c r="E481" t="str">
        <f t="shared" si="16"/>
        <v>NIT</v>
      </c>
    </row>
    <row r="482" spans="1:5" x14ac:dyDescent="0.25">
      <c r="A482" s="1" t="s">
        <v>8203</v>
      </c>
      <c r="B482" t="s">
        <v>984</v>
      </c>
      <c r="C482" t="str">
        <f>Tabla4[[#This Row],[NIT]]</f>
        <v>018983466</v>
      </c>
      <c r="D482">
        <f t="shared" si="15"/>
        <v>9</v>
      </c>
      <c r="E482" t="str">
        <f t="shared" si="16"/>
        <v>DUI</v>
      </c>
    </row>
    <row r="483" spans="1:5" x14ac:dyDescent="0.25">
      <c r="A483" s="1" t="s">
        <v>985</v>
      </c>
      <c r="B483" t="s">
        <v>187</v>
      </c>
      <c r="C483" t="str">
        <f>Tabla4[[#This Row],[NIT]]</f>
        <v>234688-3</v>
      </c>
      <c r="D483">
        <f t="shared" si="15"/>
        <v>8</v>
      </c>
      <c r="E483" t="str">
        <f t="shared" si="16"/>
        <v xml:space="preserve"> </v>
      </c>
    </row>
    <row r="484" spans="1:5" x14ac:dyDescent="0.25">
      <c r="A484" s="1" t="s">
        <v>986</v>
      </c>
      <c r="B484" t="s">
        <v>987</v>
      </c>
      <c r="C484" t="str">
        <f>Tabla4[[#This Row],[NIT]]</f>
        <v>14181409560029</v>
      </c>
      <c r="D484">
        <f t="shared" si="15"/>
        <v>14</v>
      </c>
      <c r="E484" t="str">
        <f t="shared" si="16"/>
        <v>NIT</v>
      </c>
    </row>
    <row r="485" spans="1:5" x14ac:dyDescent="0.25">
      <c r="A485" s="1" t="s">
        <v>8218</v>
      </c>
      <c r="B485" t="s">
        <v>8219</v>
      </c>
      <c r="C485" t="str">
        <f>Tabla4[[#This Row],[NIT]]</f>
        <v>005819878</v>
      </c>
      <c r="D485">
        <f t="shared" si="15"/>
        <v>9</v>
      </c>
      <c r="E485" t="str">
        <f t="shared" si="16"/>
        <v>DUI</v>
      </c>
    </row>
    <row r="486" spans="1:5" x14ac:dyDescent="0.25">
      <c r="A486" s="1" t="s">
        <v>988</v>
      </c>
      <c r="B486" t="s">
        <v>989</v>
      </c>
      <c r="C486" t="str">
        <f>Tabla4[[#This Row],[NIT]]</f>
        <v>14012909701016</v>
      </c>
      <c r="D486">
        <f t="shared" si="15"/>
        <v>14</v>
      </c>
      <c r="E486" t="str">
        <f t="shared" si="16"/>
        <v>NIT</v>
      </c>
    </row>
    <row r="487" spans="1:5" x14ac:dyDescent="0.25">
      <c r="A487" s="1" t="s">
        <v>7769</v>
      </c>
      <c r="B487" t="s">
        <v>990</v>
      </c>
      <c r="C487" t="str">
        <f>Tabla4[[#This Row],[NIT]]</f>
        <v>12011812761010</v>
      </c>
      <c r="D487">
        <f t="shared" si="15"/>
        <v>14</v>
      </c>
      <c r="E487" t="str">
        <f t="shared" si="16"/>
        <v>NIT</v>
      </c>
    </row>
    <row r="488" spans="1:5" x14ac:dyDescent="0.25">
      <c r="A488" s="1" t="s">
        <v>991</v>
      </c>
      <c r="B488" t="s">
        <v>992</v>
      </c>
      <c r="C488" t="str">
        <f>Tabla4[[#This Row],[NIT]]</f>
        <v>12172911881013</v>
      </c>
      <c r="D488">
        <f t="shared" si="15"/>
        <v>14</v>
      </c>
      <c r="E488" t="str">
        <f t="shared" si="16"/>
        <v>NIT</v>
      </c>
    </row>
    <row r="489" spans="1:5" x14ac:dyDescent="0.25">
      <c r="A489" s="1" t="s">
        <v>993</v>
      </c>
      <c r="B489" t="s">
        <v>994</v>
      </c>
      <c r="C489" t="str">
        <f>Tabla4[[#This Row],[NIT]]</f>
        <v>13122410530010</v>
      </c>
      <c r="D489">
        <f t="shared" si="15"/>
        <v>14</v>
      </c>
      <c r="E489" t="str">
        <f t="shared" si="16"/>
        <v>NIT</v>
      </c>
    </row>
    <row r="490" spans="1:5" x14ac:dyDescent="0.25">
      <c r="A490" s="1" t="s">
        <v>995</v>
      </c>
      <c r="B490" t="s">
        <v>996</v>
      </c>
      <c r="C490" t="str">
        <f>Tabla4[[#This Row],[NIT]]</f>
        <v>06142808791014</v>
      </c>
      <c r="D490">
        <f t="shared" si="15"/>
        <v>14</v>
      </c>
      <c r="E490" t="str">
        <f t="shared" si="16"/>
        <v>NIT</v>
      </c>
    </row>
    <row r="491" spans="1:5" x14ac:dyDescent="0.25">
      <c r="A491" s="1" t="s">
        <v>997</v>
      </c>
      <c r="B491" t="s">
        <v>998</v>
      </c>
      <c r="C491" t="str">
        <f>Tabla4[[#This Row],[NIT]]</f>
        <v>12010504741010</v>
      </c>
      <c r="D491">
        <f t="shared" si="15"/>
        <v>14</v>
      </c>
      <c r="E491" t="str">
        <f t="shared" si="16"/>
        <v>NIT</v>
      </c>
    </row>
    <row r="492" spans="1:5" x14ac:dyDescent="0.25">
      <c r="A492" s="1" t="s">
        <v>999</v>
      </c>
      <c r="B492" t="s">
        <v>1000</v>
      </c>
      <c r="C492" t="str">
        <f>Tabla4[[#This Row],[NIT]]</f>
        <v>06140511811137</v>
      </c>
      <c r="D492">
        <f t="shared" si="15"/>
        <v>14</v>
      </c>
      <c r="E492" t="str">
        <f t="shared" si="16"/>
        <v>NIT</v>
      </c>
    </row>
    <row r="493" spans="1:5" x14ac:dyDescent="0.25">
      <c r="A493" s="1" t="s">
        <v>7738</v>
      </c>
      <c r="B493" t="s">
        <v>117</v>
      </c>
      <c r="C493" t="str">
        <f>Tabla4[[#This Row],[NIT]]</f>
        <v>06142769750018</v>
      </c>
      <c r="D493">
        <f t="shared" si="15"/>
        <v>14</v>
      </c>
      <c r="E493" t="str">
        <f t="shared" si="16"/>
        <v>NIT</v>
      </c>
    </row>
    <row r="494" spans="1:5" x14ac:dyDescent="0.25">
      <c r="A494" s="1" t="s">
        <v>1001</v>
      </c>
      <c r="B494" t="s">
        <v>1002</v>
      </c>
      <c r="C494" t="str">
        <f>Tabla4[[#This Row],[NIT]]</f>
        <v>14120907651019</v>
      </c>
      <c r="D494">
        <f t="shared" si="15"/>
        <v>14</v>
      </c>
      <c r="E494" t="str">
        <f t="shared" si="16"/>
        <v>NIT</v>
      </c>
    </row>
    <row r="495" spans="1:5" x14ac:dyDescent="0.25">
      <c r="A495" s="1" t="s">
        <v>1003</v>
      </c>
      <c r="B495" t="s">
        <v>1004</v>
      </c>
      <c r="C495" t="str">
        <f>Tabla4[[#This Row],[NIT]]</f>
        <v>02100904600044</v>
      </c>
      <c r="D495">
        <f t="shared" si="15"/>
        <v>14</v>
      </c>
      <c r="E495" t="str">
        <f t="shared" si="16"/>
        <v>NIT</v>
      </c>
    </row>
    <row r="496" spans="1:5" x14ac:dyDescent="0.25">
      <c r="A496" s="1" t="s">
        <v>1005</v>
      </c>
      <c r="B496" t="s">
        <v>8481</v>
      </c>
      <c r="C496" t="str">
        <f>Tabla4[[#This Row],[NIT]]</f>
        <v>06142007580150</v>
      </c>
      <c r="D496">
        <f t="shared" si="15"/>
        <v>14</v>
      </c>
      <c r="E496" t="str">
        <f t="shared" si="16"/>
        <v>NIT</v>
      </c>
    </row>
    <row r="497" spans="1:5" x14ac:dyDescent="0.25">
      <c r="A497" s="1" t="s">
        <v>1006</v>
      </c>
      <c r="B497" t="s">
        <v>1007</v>
      </c>
      <c r="C497" t="str">
        <f>Tabla4[[#This Row],[NIT]]</f>
        <v>14012304741016</v>
      </c>
      <c r="D497">
        <f t="shared" si="15"/>
        <v>14</v>
      </c>
      <c r="E497" t="str">
        <f t="shared" si="16"/>
        <v>NIT</v>
      </c>
    </row>
    <row r="498" spans="1:5" x14ac:dyDescent="0.25">
      <c r="A498" s="1" t="s">
        <v>1008</v>
      </c>
      <c r="B498" t="s">
        <v>1009</v>
      </c>
      <c r="C498" t="str">
        <f>Tabla4[[#This Row],[NIT]]</f>
        <v>10102204771013</v>
      </c>
      <c r="D498">
        <f t="shared" si="15"/>
        <v>14</v>
      </c>
      <c r="E498" t="str">
        <f t="shared" si="16"/>
        <v>NIT</v>
      </c>
    </row>
    <row r="499" spans="1:5" x14ac:dyDescent="0.25">
      <c r="A499" s="1" t="s">
        <v>1010</v>
      </c>
      <c r="B499" t="s">
        <v>1011</v>
      </c>
      <c r="C499" t="str">
        <f>Tabla4[[#This Row],[NIT]]</f>
        <v>12172601061016</v>
      </c>
      <c r="D499">
        <f t="shared" si="15"/>
        <v>14</v>
      </c>
      <c r="E499" t="str">
        <f t="shared" si="16"/>
        <v>NIT</v>
      </c>
    </row>
    <row r="500" spans="1:5" x14ac:dyDescent="0.25">
      <c r="A500" s="1" t="s">
        <v>1012</v>
      </c>
      <c r="B500" t="s">
        <v>1013</v>
      </c>
      <c r="C500" t="str">
        <f>Tabla4[[#This Row],[NIT]]</f>
        <v>04250612470014</v>
      </c>
      <c r="D500">
        <f t="shared" si="15"/>
        <v>14</v>
      </c>
      <c r="E500" t="str">
        <f t="shared" si="16"/>
        <v>NIT</v>
      </c>
    </row>
    <row r="501" spans="1:5" x14ac:dyDescent="0.25">
      <c r="A501" s="1" t="s">
        <v>1014</v>
      </c>
      <c r="B501" t="s">
        <v>1015</v>
      </c>
      <c r="C501" t="str">
        <f>Tabla4[[#This Row],[NIT]]</f>
        <v>06140903861469</v>
      </c>
      <c r="D501">
        <f t="shared" si="15"/>
        <v>14</v>
      </c>
      <c r="E501" t="str">
        <f t="shared" si="16"/>
        <v>NIT</v>
      </c>
    </row>
    <row r="502" spans="1:5" x14ac:dyDescent="0.25">
      <c r="A502" s="1" t="s">
        <v>7743</v>
      </c>
      <c r="B502" t="s">
        <v>1016</v>
      </c>
      <c r="C502" t="str">
        <f>Tabla4[[#This Row],[NIT]]</f>
        <v>06140802891065</v>
      </c>
      <c r="D502">
        <f t="shared" si="15"/>
        <v>14</v>
      </c>
      <c r="E502" t="str">
        <f t="shared" si="16"/>
        <v>NIT</v>
      </c>
    </row>
    <row r="503" spans="1:5" x14ac:dyDescent="0.25">
      <c r="A503" s="1" t="s">
        <v>1017</v>
      </c>
      <c r="B503" t="s">
        <v>1018</v>
      </c>
      <c r="C503" t="str">
        <f>Tabla4[[#This Row],[NIT]]</f>
        <v>02100805570013</v>
      </c>
      <c r="D503">
        <f t="shared" si="15"/>
        <v>14</v>
      </c>
      <c r="E503" t="str">
        <f t="shared" si="16"/>
        <v>NIT</v>
      </c>
    </row>
    <row r="504" spans="1:5" x14ac:dyDescent="0.25">
      <c r="A504" s="1" t="s">
        <v>1019</v>
      </c>
      <c r="B504" t="s">
        <v>653</v>
      </c>
      <c r="C504" t="str">
        <f>Tabla4[[#This Row],[NIT]]</f>
        <v>06141101721250</v>
      </c>
      <c r="D504">
        <f t="shared" si="15"/>
        <v>14</v>
      </c>
      <c r="E504" t="str">
        <f t="shared" si="16"/>
        <v>NIT</v>
      </c>
    </row>
    <row r="505" spans="1:5" x14ac:dyDescent="0.25">
      <c r="A505" s="1" t="s">
        <v>8010</v>
      </c>
      <c r="B505" t="s">
        <v>8011</v>
      </c>
      <c r="C505" t="str">
        <f>Tabla4[[#This Row],[NIT]]</f>
        <v>06141610751088</v>
      </c>
      <c r="D505">
        <f t="shared" si="15"/>
        <v>14</v>
      </c>
      <c r="E505" t="str">
        <f t="shared" si="16"/>
        <v>NIT</v>
      </c>
    </row>
    <row r="506" spans="1:5" x14ac:dyDescent="0.25">
      <c r="A506" s="1" t="s">
        <v>1020</v>
      </c>
      <c r="B506" t="s">
        <v>1021</v>
      </c>
      <c r="C506" t="str">
        <f>Tabla4[[#This Row],[NIT]]</f>
        <v>08210204881042</v>
      </c>
      <c r="D506">
        <f t="shared" si="15"/>
        <v>14</v>
      </c>
      <c r="E506" t="str">
        <f t="shared" si="16"/>
        <v>NIT</v>
      </c>
    </row>
    <row r="507" spans="1:5" x14ac:dyDescent="0.25">
      <c r="A507" s="1" t="s">
        <v>1022</v>
      </c>
      <c r="B507" t="s">
        <v>1023</v>
      </c>
      <c r="C507" t="str">
        <f>Tabla4[[#This Row],[NIT]]</f>
        <v>02102106790010</v>
      </c>
      <c r="D507">
        <f t="shared" si="15"/>
        <v>14</v>
      </c>
      <c r="E507" t="str">
        <f t="shared" si="16"/>
        <v>NIT</v>
      </c>
    </row>
    <row r="508" spans="1:5" x14ac:dyDescent="0.25">
      <c r="A508" s="1" t="s">
        <v>7697</v>
      </c>
      <c r="B508" t="s">
        <v>1024</v>
      </c>
      <c r="C508" t="str">
        <f>Tabla4[[#This Row],[NIT]]</f>
        <v>06060306791014</v>
      </c>
      <c r="D508">
        <f t="shared" si="15"/>
        <v>14</v>
      </c>
      <c r="E508" t="str">
        <f t="shared" si="16"/>
        <v>NIT</v>
      </c>
    </row>
    <row r="509" spans="1:5" x14ac:dyDescent="0.25">
      <c r="A509" s="1" t="s">
        <v>1025</v>
      </c>
      <c r="B509" t="s">
        <v>1026</v>
      </c>
      <c r="C509" t="str">
        <f>Tabla4[[#This Row],[NIT]]</f>
        <v>06141110051055</v>
      </c>
      <c r="D509">
        <f t="shared" si="15"/>
        <v>14</v>
      </c>
      <c r="E509" t="str">
        <f t="shared" si="16"/>
        <v>NIT</v>
      </c>
    </row>
    <row r="510" spans="1:5" x14ac:dyDescent="0.25">
      <c r="A510" s="1" t="s">
        <v>1027</v>
      </c>
      <c r="B510" t="s">
        <v>1028</v>
      </c>
      <c r="C510" t="str">
        <f>Tabla4[[#This Row],[NIT]]</f>
        <v>11091509861010</v>
      </c>
      <c r="D510">
        <f t="shared" si="15"/>
        <v>14</v>
      </c>
      <c r="E510" t="str">
        <f t="shared" si="16"/>
        <v>NIT</v>
      </c>
    </row>
    <row r="511" spans="1:5" x14ac:dyDescent="0.25">
      <c r="A511" s="1" t="s">
        <v>1029</v>
      </c>
      <c r="B511" t="s">
        <v>1030</v>
      </c>
      <c r="C511" t="str">
        <f>Tabla4[[#This Row],[NIT]]</f>
        <v>06140112530025</v>
      </c>
      <c r="D511">
        <f t="shared" si="15"/>
        <v>14</v>
      </c>
      <c r="E511" t="str">
        <f t="shared" si="16"/>
        <v>NIT</v>
      </c>
    </row>
    <row r="512" spans="1:5" x14ac:dyDescent="0.25">
      <c r="A512" s="1" t="s">
        <v>7785</v>
      </c>
      <c r="B512" t="s">
        <v>1031</v>
      </c>
      <c r="C512" t="str">
        <f>Tabla4[[#This Row],[NIT]]</f>
        <v>14160410661012</v>
      </c>
      <c r="D512">
        <f t="shared" si="15"/>
        <v>14</v>
      </c>
      <c r="E512" t="str">
        <f t="shared" si="16"/>
        <v>NIT</v>
      </c>
    </row>
    <row r="513" spans="1:5" x14ac:dyDescent="0.25">
      <c r="A513" s="1" t="s">
        <v>7691</v>
      </c>
      <c r="B513" t="s">
        <v>1032</v>
      </c>
      <c r="C513" t="str">
        <f>Tabla4[[#This Row],[NIT]]</f>
        <v>94833010071011</v>
      </c>
      <c r="D513">
        <f t="shared" si="15"/>
        <v>14</v>
      </c>
      <c r="E513" t="str">
        <f t="shared" si="16"/>
        <v>NIT</v>
      </c>
    </row>
    <row r="514" spans="1:5" x14ac:dyDescent="0.25">
      <c r="A514" s="1" t="s">
        <v>1033</v>
      </c>
      <c r="B514" t="s">
        <v>1034</v>
      </c>
      <c r="C514" t="str">
        <f>Tabla4[[#This Row],[NIT]]</f>
        <v>10025066810142</v>
      </c>
      <c r="D514">
        <f t="shared" ref="D514:D577" si="17">LEN(C514)</f>
        <v>14</v>
      </c>
      <c r="E514" t="str">
        <f t="shared" si="16"/>
        <v>NIT</v>
      </c>
    </row>
    <row r="515" spans="1:5" x14ac:dyDescent="0.25">
      <c r="A515" s="1" t="s">
        <v>7760</v>
      </c>
      <c r="B515" t="s">
        <v>1035</v>
      </c>
      <c r="C515" t="str">
        <f>Tabla4[[#This Row],[NIT]]</f>
        <v>06140812081045</v>
      </c>
      <c r="D515">
        <f t="shared" si="17"/>
        <v>14</v>
      </c>
      <c r="E515" t="str">
        <f t="shared" ref="E515:E578" si="18">IF(D515=14,"NIT",IF(D515=9,"DUI"," "))</f>
        <v>NIT</v>
      </c>
    </row>
    <row r="516" spans="1:5" x14ac:dyDescent="0.25">
      <c r="A516" s="1" t="s">
        <v>1036</v>
      </c>
      <c r="B516" t="s">
        <v>1037</v>
      </c>
      <c r="C516" t="str">
        <f>Tabla4[[#This Row],[NIT]]</f>
        <v>06140201151013</v>
      </c>
      <c r="D516">
        <f t="shared" si="17"/>
        <v>14</v>
      </c>
      <c r="E516" t="str">
        <f t="shared" si="18"/>
        <v>NIT</v>
      </c>
    </row>
    <row r="517" spans="1:5" x14ac:dyDescent="0.25">
      <c r="A517" s="1" t="s">
        <v>7782</v>
      </c>
      <c r="B517" t="s">
        <v>1038</v>
      </c>
      <c r="C517" t="str">
        <f>Tabla4[[#This Row],[NIT]]</f>
        <v>14050811630018</v>
      </c>
      <c r="D517">
        <f t="shared" si="17"/>
        <v>14</v>
      </c>
      <c r="E517" t="str">
        <f t="shared" si="18"/>
        <v>NIT</v>
      </c>
    </row>
    <row r="518" spans="1:5" x14ac:dyDescent="0.25">
      <c r="A518" s="1" t="s">
        <v>1039</v>
      </c>
      <c r="B518" t="s">
        <v>1040</v>
      </c>
      <c r="C518" t="str">
        <f>Tabla4[[#This Row],[NIT]]</f>
        <v>06141203131101</v>
      </c>
      <c r="D518">
        <f t="shared" si="17"/>
        <v>14</v>
      </c>
      <c r="E518" t="str">
        <f t="shared" si="18"/>
        <v>NIT</v>
      </c>
    </row>
    <row r="519" spans="1:5" x14ac:dyDescent="0.25">
      <c r="A519" s="1" t="s">
        <v>7776</v>
      </c>
      <c r="B519" t="s">
        <v>1041</v>
      </c>
      <c r="C519" t="str">
        <f>Tabla4[[#This Row],[NIT]]</f>
        <v>07110106561015</v>
      </c>
      <c r="D519">
        <f t="shared" si="17"/>
        <v>14</v>
      </c>
      <c r="E519" t="str">
        <f t="shared" si="18"/>
        <v>NIT</v>
      </c>
    </row>
    <row r="520" spans="1:5" x14ac:dyDescent="0.25">
      <c r="A520" s="1" t="s">
        <v>422</v>
      </c>
      <c r="B520" t="s">
        <v>1042</v>
      </c>
      <c r="C520" t="str">
        <f>Tabla4[[#This Row],[NIT]]</f>
        <v>11232507791050</v>
      </c>
      <c r="D520">
        <f t="shared" si="17"/>
        <v>14</v>
      </c>
      <c r="E520" t="str">
        <f t="shared" si="18"/>
        <v>NIT</v>
      </c>
    </row>
    <row r="521" spans="1:5" x14ac:dyDescent="0.25">
      <c r="A521" s="1" t="s">
        <v>1043</v>
      </c>
      <c r="B521" t="s">
        <v>1044</v>
      </c>
      <c r="C521" t="str">
        <f>Tabla4[[#This Row],[NIT]]</f>
        <v>09061212581021</v>
      </c>
      <c r="D521">
        <f t="shared" si="17"/>
        <v>14</v>
      </c>
      <c r="E521" t="str">
        <f t="shared" si="18"/>
        <v>NIT</v>
      </c>
    </row>
    <row r="522" spans="1:5" x14ac:dyDescent="0.25">
      <c r="A522" s="1" t="s">
        <v>1045</v>
      </c>
      <c r="B522" t="s">
        <v>1046</v>
      </c>
      <c r="C522" t="str">
        <f>Tabla4[[#This Row],[NIT]]</f>
        <v>06142703981055</v>
      </c>
      <c r="D522">
        <f t="shared" si="17"/>
        <v>14</v>
      </c>
      <c r="E522" t="str">
        <f t="shared" si="18"/>
        <v>NIT</v>
      </c>
    </row>
    <row r="523" spans="1:5" x14ac:dyDescent="0.25">
      <c r="A523" s="1" t="s">
        <v>1047</v>
      </c>
      <c r="B523" t="s">
        <v>1048</v>
      </c>
      <c r="C523" t="str">
        <f>Tabla4[[#This Row],[NIT]]</f>
        <v>06170705871048</v>
      </c>
      <c r="D523">
        <f t="shared" si="17"/>
        <v>14</v>
      </c>
      <c r="E523" t="str">
        <f t="shared" si="18"/>
        <v>NIT</v>
      </c>
    </row>
    <row r="524" spans="1:5" x14ac:dyDescent="0.25">
      <c r="A524" s="1" t="s">
        <v>8438</v>
      </c>
      <c r="B524" t="s">
        <v>1051</v>
      </c>
      <c r="C524" t="str">
        <f>Tabla4[[#This Row],[NIT]]</f>
        <v>06140806951020</v>
      </c>
      <c r="D524">
        <f t="shared" si="17"/>
        <v>14</v>
      </c>
      <c r="E524" t="str">
        <f t="shared" si="18"/>
        <v>NIT</v>
      </c>
    </row>
    <row r="525" spans="1:5" x14ac:dyDescent="0.25">
      <c r="A525" s="1" t="s">
        <v>1052</v>
      </c>
      <c r="B525" t="s">
        <v>1053</v>
      </c>
      <c r="C525" t="str">
        <f>Tabla4[[#This Row],[NIT]]</f>
        <v>14051505480012</v>
      </c>
      <c r="D525">
        <f t="shared" si="17"/>
        <v>14</v>
      </c>
      <c r="E525" t="str">
        <f t="shared" si="18"/>
        <v>NIT</v>
      </c>
    </row>
    <row r="526" spans="1:5" x14ac:dyDescent="0.25">
      <c r="A526" s="1" t="s">
        <v>8168</v>
      </c>
      <c r="B526" t="s">
        <v>7881</v>
      </c>
      <c r="C526" t="str">
        <f>Tabla4[[#This Row],[NIT]]</f>
        <v>044578045</v>
      </c>
      <c r="D526">
        <f t="shared" si="17"/>
        <v>9</v>
      </c>
      <c r="E526" t="str">
        <f t="shared" si="18"/>
        <v>DUI</v>
      </c>
    </row>
    <row r="527" spans="1:5" x14ac:dyDescent="0.25">
      <c r="A527" s="1" t="s">
        <v>1054</v>
      </c>
      <c r="B527" t="s">
        <v>1055</v>
      </c>
      <c r="C527" t="str">
        <f>Tabla4[[#This Row],[NIT]]</f>
        <v>06140903921054</v>
      </c>
      <c r="D527">
        <f t="shared" si="17"/>
        <v>14</v>
      </c>
      <c r="E527" t="str">
        <f t="shared" si="18"/>
        <v>NIT</v>
      </c>
    </row>
    <row r="528" spans="1:5" x14ac:dyDescent="0.25">
      <c r="A528" s="1" t="s">
        <v>1056</v>
      </c>
      <c r="B528" t="s">
        <v>1057</v>
      </c>
      <c r="C528" t="str">
        <f>Tabla4[[#This Row],[NIT]]</f>
        <v>08210412921074</v>
      </c>
      <c r="D528">
        <f t="shared" si="17"/>
        <v>14</v>
      </c>
      <c r="E528" t="str">
        <f t="shared" si="18"/>
        <v>NIT</v>
      </c>
    </row>
    <row r="529" spans="1:5" x14ac:dyDescent="0.25">
      <c r="A529" s="1" t="s">
        <v>1058</v>
      </c>
      <c r="B529" t="s">
        <v>1059</v>
      </c>
      <c r="C529" t="str">
        <f>Tabla4[[#This Row],[NIT]]</f>
        <v>06142403181022</v>
      </c>
      <c r="D529">
        <f t="shared" si="17"/>
        <v>14</v>
      </c>
      <c r="E529" t="str">
        <f t="shared" si="18"/>
        <v>NIT</v>
      </c>
    </row>
    <row r="530" spans="1:5" x14ac:dyDescent="0.25">
      <c r="A530" s="1" t="s">
        <v>1060</v>
      </c>
      <c r="B530" t="s">
        <v>1061</v>
      </c>
      <c r="C530" t="str">
        <f>Tabla4[[#This Row],[NIT]]</f>
        <v>06140705520010</v>
      </c>
      <c r="D530">
        <f t="shared" si="17"/>
        <v>14</v>
      </c>
      <c r="E530" t="str">
        <f t="shared" si="18"/>
        <v>NIT</v>
      </c>
    </row>
    <row r="531" spans="1:5" x14ac:dyDescent="0.25">
      <c r="A531" s="1" t="s">
        <v>1062</v>
      </c>
      <c r="B531" t="s">
        <v>1063</v>
      </c>
      <c r="C531" t="str">
        <f>Tabla4[[#This Row],[NIT]]</f>
        <v>06141809801351</v>
      </c>
      <c r="D531">
        <f t="shared" si="17"/>
        <v>14</v>
      </c>
      <c r="E531" t="str">
        <f t="shared" si="18"/>
        <v>NIT</v>
      </c>
    </row>
    <row r="532" spans="1:5" x14ac:dyDescent="0.25">
      <c r="A532" s="1" t="s">
        <v>1064</v>
      </c>
      <c r="B532" t="s">
        <v>1065</v>
      </c>
      <c r="C532" t="str">
        <f>Tabla4[[#This Row],[NIT]]</f>
        <v>0617070482102</v>
      </c>
      <c r="D532">
        <f t="shared" si="17"/>
        <v>13</v>
      </c>
      <c r="E532" t="str">
        <f t="shared" si="18"/>
        <v xml:space="preserve"> </v>
      </c>
    </row>
    <row r="533" spans="1:5" x14ac:dyDescent="0.25">
      <c r="A533" s="1" t="s">
        <v>8532</v>
      </c>
      <c r="B533" t="s">
        <v>8533</v>
      </c>
      <c r="C533" t="str">
        <f>Tabla4[[#This Row],[NIT]]</f>
        <v>06140605221066</v>
      </c>
      <c r="D533">
        <f t="shared" si="17"/>
        <v>14</v>
      </c>
      <c r="E533" t="str">
        <f t="shared" si="18"/>
        <v>NIT</v>
      </c>
    </row>
    <row r="534" spans="1:5" x14ac:dyDescent="0.25">
      <c r="A534" s="1" t="s">
        <v>1066</v>
      </c>
      <c r="B534" t="s">
        <v>1067</v>
      </c>
      <c r="C534" t="str">
        <f>Tabla4[[#This Row],[NIT]]</f>
        <v>12173107821022</v>
      </c>
      <c r="D534">
        <f t="shared" si="17"/>
        <v>14</v>
      </c>
      <c r="E534" t="str">
        <f t="shared" si="18"/>
        <v>NIT</v>
      </c>
    </row>
    <row r="535" spans="1:5" x14ac:dyDescent="0.25">
      <c r="A535" s="1" t="s">
        <v>1068</v>
      </c>
      <c r="B535" t="s">
        <v>1069</v>
      </c>
      <c r="C535" t="str">
        <f>Tabla4[[#This Row],[NIT]]</f>
        <v>02100308651012</v>
      </c>
      <c r="D535">
        <f t="shared" si="17"/>
        <v>14</v>
      </c>
      <c r="E535" t="str">
        <f t="shared" si="18"/>
        <v>NIT</v>
      </c>
    </row>
    <row r="536" spans="1:5" x14ac:dyDescent="0.25">
      <c r="A536" s="1" t="s">
        <v>8849</v>
      </c>
      <c r="B536" t="s">
        <v>8850</v>
      </c>
      <c r="C536" t="str">
        <f>Tabla4[[#This Row],[NIT]]</f>
        <v>03021608841022</v>
      </c>
      <c r="D536">
        <f t="shared" si="17"/>
        <v>14</v>
      </c>
      <c r="E536" t="str">
        <f t="shared" si="18"/>
        <v>NIT</v>
      </c>
    </row>
    <row r="537" spans="1:5" x14ac:dyDescent="0.25">
      <c r="A537" s="1" t="s">
        <v>1070</v>
      </c>
      <c r="B537" t="s">
        <v>1071</v>
      </c>
      <c r="C537" t="str">
        <f>Tabla4[[#This Row],[NIT]]</f>
        <v>06140608801284</v>
      </c>
      <c r="D537">
        <f t="shared" si="17"/>
        <v>14</v>
      </c>
      <c r="E537" t="str">
        <f t="shared" si="18"/>
        <v>NIT</v>
      </c>
    </row>
    <row r="538" spans="1:5" x14ac:dyDescent="0.25">
      <c r="A538" s="1" t="s">
        <v>1073</v>
      </c>
      <c r="B538" t="s">
        <v>1074</v>
      </c>
      <c r="C538" t="str">
        <f>Tabla4[[#This Row],[NIT]]</f>
        <v>06143012831061</v>
      </c>
      <c r="D538">
        <f t="shared" si="17"/>
        <v>14</v>
      </c>
      <c r="E538" t="str">
        <f t="shared" si="18"/>
        <v>NIT</v>
      </c>
    </row>
    <row r="539" spans="1:5" x14ac:dyDescent="0.25">
      <c r="A539" s="1" t="s">
        <v>1075</v>
      </c>
      <c r="B539" t="s">
        <v>1076</v>
      </c>
      <c r="C539" t="str">
        <f>Tabla4[[#This Row],[NIT]]</f>
        <v>06141205801108</v>
      </c>
      <c r="D539">
        <f t="shared" si="17"/>
        <v>14</v>
      </c>
      <c r="E539" t="str">
        <f t="shared" si="18"/>
        <v>NIT</v>
      </c>
    </row>
    <row r="540" spans="1:5" x14ac:dyDescent="0.25">
      <c r="A540" s="21" t="s">
        <v>8217</v>
      </c>
      <c r="B540" t="s">
        <v>297</v>
      </c>
      <c r="C540" t="str">
        <f>Tabla4[[#This Row],[NIT]]</f>
        <v>021648009</v>
      </c>
      <c r="D540">
        <f t="shared" si="17"/>
        <v>9</v>
      </c>
      <c r="E540" t="str">
        <f t="shared" si="18"/>
        <v>DUI</v>
      </c>
    </row>
    <row r="541" spans="1:5" x14ac:dyDescent="0.25">
      <c r="A541" s="1" t="s">
        <v>1077</v>
      </c>
      <c r="B541" t="s">
        <v>1078</v>
      </c>
      <c r="C541" t="str">
        <f>Tabla4[[#This Row],[NIT]]</f>
        <v>11150301570020</v>
      </c>
      <c r="D541">
        <f t="shared" si="17"/>
        <v>14</v>
      </c>
      <c r="E541" t="str">
        <f t="shared" si="18"/>
        <v>NIT</v>
      </c>
    </row>
    <row r="542" spans="1:5" x14ac:dyDescent="0.25">
      <c r="A542" s="1" t="s">
        <v>1080</v>
      </c>
      <c r="B542" t="s">
        <v>1081</v>
      </c>
      <c r="C542" t="str">
        <f>Tabla4[[#This Row],[NIT]]</f>
        <v>06142401560065</v>
      </c>
      <c r="D542">
        <f t="shared" si="17"/>
        <v>14</v>
      </c>
      <c r="E542" t="str">
        <f t="shared" si="18"/>
        <v>NIT</v>
      </c>
    </row>
    <row r="543" spans="1:5" x14ac:dyDescent="0.25">
      <c r="A543" s="1" t="s">
        <v>1082</v>
      </c>
      <c r="B543" t="s">
        <v>1083</v>
      </c>
      <c r="C543" t="str">
        <f>Tabla4[[#This Row],[NIT]]</f>
        <v>11090502881010</v>
      </c>
      <c r="D543">
        <f t="shared" si="17"/>
        <v>14</v>
      </c>
      <c r="E543" t="str">
        <f t="shared" si="18"/>
        <v>NIT</v>
      </c>
    </row>
    <row r="544" spans="1:5" x14ac:dyDescent="0.25">
      <c r="A544" s="1" t="s">
        <v>1084</v>
      </c>
      <c r="B544" t="s">
        <v>1085</v>
      </c>
      <c r="C544" t="str">
        <f>Tabla4[[#This Row],[NIT]]</f>
        <v>11180406590017</v>
      </c>
      <c r="D544">
        <f t="shared" si="17"/>
        <v>14</v>
      </c>
      <c r="E544" t="str">
        <f t="shared" si="18"/>
        <v>NIT</v>
      </c>
    </row>
    <row r="545" spans="1:5" x14ac:dyDescent="0.25">
      <c r="A545" s="1" t="s">
        <v>7844</v>
      </c>
      <c r="B545" t="s">
        <v>452</v>
      </c>
      <c r="C545" t="str">
        <f>Tabla4[[#This Row],[NIT]]</f>
        <v>2912300</v>
      </c>
      <c r="D545">
        <f t="shared" si="17"/>
        <v>7</v>
      </c>
      <c r="E545" t="str">
        <f t="shared" si="18"/>
        <v xml:space="preserve"> </v>
      </c>
    </row>
    <row r="546" spans="1:5" x14ac:dyDescent="0.25">
      <c r="A546" s="1" t="s">
        <v>7862</v>
      </c>
      <c r="B546" t="s">
        <v>7863</v>
      </c>
      <c r="C546" t="str">
        <f>Tabla4[[#This Row],[NIT]]</f>
        <v>02101506741015</v>
      </c>
      <c r="D546">
        <f t="shared" si="17"/>
        <v>14</v>
      </c>
      <c r="E546" t="str">
        <f t="shared" si="18"/>
        <v>NIT</v>
      </c>
    </row>
    <row r="547" spans="1:5" x14ac:dyDescent="0.25">
      <c r="A547" s="1" t="s">
        <v>1086</v>
      </c>
      <c r="B547" t="s">
        <v>1087</v>
      </c>
      <c r="C547" t="str">
        <f>Tabla4[[#This Row],[NIT]]</f>
        <v>06140503721145</v>
      </c>
      <c r="D547">
        <f t="shared" si="17"/>
        <v>14</v>
      </c>
      <c r="E547" t="str">
        <f t="shared" si="18"/>
        <v>NIT</v>
      </c>
    </row>
    <row r="548" spans="1:5" x14ac:dyDescent="0.25">
      <c r="A548" s="1" t="s">
        <v>7883</v>
      </c>
      <c r="B548" t="s">
        <v>7884</v>
      </c>
      <c r="C548" t="str">
        <f>Tabla4[[#This Row],[NIT]]</f>
        <v>13121106861014</v>
      </c>
      <c r="D548">
        <f t="shared" si="17"/>
        <v>14</v>
      </c>
      <c r="E548" t="str">
        <f t="shared" si="18"/>
        <v>NIT</v>
      </c>
    </row>
    <row r="549" spans="1:5" x14ac:dyDescent="0.25">
      <c r="A549" s="1" t="s">
        <v>7876</v>
      </c>
      <c r="B549" t="s">
        <v>634</v>
      </c>
      <c r="C549" t="str">
        <f>Tabla4[[#This Row],[NIT]]</f>
        <v>07150602620028</v>
      </c>
      <c r="D549">
        <f t="shared" si="17"/>
        <v>14</v>
      </c>
      <c r="E549" t="str">
        <f t="shared" si="18"/>
        <v>NIT</v>
      </c>
    </row>
    <row r="550" spans="1:5" x14ac:dyDescent="0.25">
      <c r="A550" s="1" t="s">
        <v>7885</v>
      </c>
      <c r="B550" t="s">
        <v>7886</v>
      </c>
      <c r="C550" t="str">
        <f>Tabla4[[#This Row],[NIT]]</f>
        <v>06141711801159</v>
      </c>
      <c r="D550">
        <f t="shared" si="17"/>
        <v>14</v>
      </c>
      <c r="E550" t="str">
        <f t="shared" si="18"/>
        <v>NIT</v>
      </c>
    </row>
    <row r="551" spans="1:5" x14ac:dyDescent="0.25">
      <c r="A551" s="1" t="s">
        <v>1088</v>
      </c>
      <c r="B551" t="s">
        <v>1089</v>
      </c>
      <c r="C551" t="str">
        <f>Tabla4[[#This Row],[NIT]]</f>
        <v>06141209021050</v>
      </c>
      <c r="D551">
        <f t="shared" si="17"/>
        <v>14</v>
      </c>
      <c r="E551" t="str">
        <f t="shared" si="18"/>
        <v>NIT</v>
      </c>
    </row>
    <row r="552" spans="1:5" x14ac:dyDescent="0.25">
      <c r="A552" s="1" t="s">
        <v>1090</v>
      </c>
      <c r="B552" t="s">
        <v>1091</v>
      </c>
      <c r="C552" t="str">
        <f>Tabla4[[#This Row],[NIT]]</f>
        <v>06142602911269</v>
      </c>
      <c r="D552">
        <f t="shared" si="17"/>
        <v>14</v>
      </c>
      <c r="E552" t="str">
        <f t="shared" si="18"/>
        <v>NIT</v>
      </c>
    </row>
    <row r="553" spans="1:5" x14ac:dyDescent="0.25">
      <c r="A553" s="1" t="s">
        <v>1092</v>
      </c>
      <c r="B553" t="s">
        <v>1093</v>
      </c>
      <c r="C553" t="str">
        <f>Tabla4[[#This Row],[NIT]]</f>
        <v>06143006081034</v>
      </c>
      <c r="D553">
        <f t="shared" si="17"/>
        <v>14</v>
      </c>
      <c r="E553" t="str">
        <f t="shared" si="18"/>
        <v>NIT</v>
      </c>
    </row>
    <row r="554" spans="1:5" x14ac:dyDescent="0.25">
      <c r="A554" s="1" t="s">
        <v>1094</v>
      </c>
      <c r="B554" t="s">
        <v>1095</v>
      </c>
      <c r="C554" t="str">
        <f>Tabla4[[#This Row],[NIT]]</f>
        <v>06142209201110</v>
      </c>
      <c r="D554">
        <f t="shared" si="17"/>
        <v>14</v>
      </c>
      <c r="E554" t="str">
        <f t="shared" si="18"/>
        <v>NIT</v>
      </c>
    </row>
    <row r="555" spans="1:5" x14ac:dyDescent="0.25">
      <c r="A555" s="1" t="s">
        <v>1096</v>
      </c>
      <c r="B555" t="s">
        <v>1097</v>
      </c>
      <c r="C555" t="str">
        <f>Tabla4[[#This Row],[NIT]]</f>
        <v>97410109821015</v>
      </c>
      <c r="D555">
        <f t="shared" si="17"/>
        <v>14</v>
      </c>
      <c r="E555" t="str">
        <f t="shared" si="18"/>
        <v>NIT</v>
      </c>
    </row>
    <row r="556" spans="1:5" x14ac:dyDescent="0.25">
      <c r="A556" s="1" t="s">
        <v>1098</v>
      </c>
      <c r="B556" t="s">
        <v>1099</v>
      </c>
      <c r="C556" t="str">
        <f>Tabla4[[#This Row],[NIT]]</f>
        <v>06140311171011</v>
      </c>
      <c r="D556">
        <f t="shared" si="17"/>
        <v>14</v>
      </c>
      <c r="E556" t="str">
        <f t="shared" si="18"/>
        <v>NIT</v>
      </c>
    </row>
    <row r="557" spans="1:5" x14ac:dyDescent="0.25">
      <c r="A557" s="1" t="s">
        <v>1100</v>
      </c>
      <c r="B557" t="s">
        <v>1101</v>
      </c>
      <c r="C557" t="str">
        <f>Tabla4[[#This Row],[NIT]]</f>
        <v>09040806661010</v>
      </c>
      <c r="D557">
        <f t="shared" si="17"/>
        <v>14</v>
      </c>
      <c r="E557" t="str">
        <f t="shared" si="18"/>
        <v>NIT</v>
      </c>
    </row>
    <row r="558" spans="1:5" x14ac:dyDescent="0.25">
      <c r="A558" s="1" t="s">
        <v>1102</v>
      </c>
      <c r="B558" t="s">
        <v>1103</v>
      </c>
      <c r="C558" t="str">
        <f>Tabla4[[#This Row],[NIT]]</f>
        <v>11230212751011</v>
      </c>
      <c r="D558">
        <f t="shared" si="17"/>
        <v>14</v>
      </c>
      <c r="E558" t="str">
        <f t="shared" si="18"/>
        <v>NIT</v>
      </c>
    </row>
    <row r="559" spans="1:5" x14ac:dyDescent="0.25">
      <c r="A559" s="1" t="s">
        <v>1104</v>
      </c>
      <c r="B559" t="s">
        <v>1105</v>
      </c>
      <c r="C559" t="str">
        <f>Tabla4[[#This Row],[NIT]]</f>
        <v>05151612191014</v>
      </c>
      <c r="D559">
        <f t="shared" si="17"/>
        <v>14</v>
      </c>
      <c r="E559" t="str">
        <f t="shared" si="18"/>
        <v>NIT</v>
      </c>
    </row>
    <row r="560" spans="1:5" x14ac:dyDescent="0.25">
      <c r="A560" s="1" t="s">
        <v>1106</v>
      </c>
      <c r="B560" t="s">
        <v>1107</v>
      </c>
      <c r="C560" t="str">
        <f>Tabla4[[#This Row],[NIT]]</f>
        <v>06080708951019</v>
      </c>
      <c r="D560">
        <f t="shared" si="17"/>
        <v>14</v>
      </c>
      <c r="E560" t="str">
        <f t="shared" si="18"/>
        <v>NIT</v>
      </c>
    </row>
    <row r="561" spans="1:5" x14ac:dyDescent="0.25">
      <c r="A561" s="1" t="s">
        <v>1108</v>
      </c>
      <c r="B561" t="s">
        <v>1109</v>
      </c>
      <c r="C561" t="str">
        <f>Tabla4[[#This Row],[NIT]]</f>
        <v>05111609141012</v>
      </c>
      <c r="D561">
        <f t="shared" si="17"/>
        <v>14</v>
      </c>
      <c r="E561" t="str">
        <f t="shared" si="18"/>
        <v>NIT</v>
      </c>
    </row>
    <row r="562" spans="1:5" x14ac:dyDescent="0.25">
      <c r="A562" s="1" t="s">
        <v>1110</v>
      </c>
      <c r="B562" t="s">
        <v>1111</v>
      </c>
      <c r="C562" t="str">
        <f>Tabla4[[#This Row],[NIT]]</f>
        <v>06140907740020</v>
      </c>
      <c r="D562">
        <f t="shared" si="17"/>
        <v>14</v>
      </c>
      <c r="E562" t="str">
        <f t="shared" si="18"/>
        <v>NIT</v>
      </c>
    </row>
    <row r="563" spans="1:5" x14ac:dyDescent="0.25">
      <c r="A563" s="1" t="s">
        <v>1112</v>
      </c>
      <c r="B563" t="s">
        <v>1113</v>
      </c>
      <c r="C563" t="str">
        <f>Tabla4[[#This Row],[NIT]]</f>
        <v>14010101471012</v>
      </c>
      <c r="D563">
        <f t="shared" si="17"/>
        <v>14</v>
      </c>
      <c r="E563" t="str">
        <f t="shared" si="18"/>
        <v>NIT</v>
      </c>
    </row>
    <row r="564" spans="1:5" x14ac:dyDescent="0.25">
      <c r="A564" s="1" t="s">
        <v>1114</v>
      </c>
      <c r="B564" t="s">
        <v>1115</v>
      </c>
      <c r="C564" t="str">
        <f>Tabla4[[#This Row],[NIT]]</f>
        <v>12150208460016</v>
      </c>
      <c r="D564">
        <f t="shared" si="17"/>
        <v>14</v>
      </c>
      <c r="E564" t="str">
        <f t="shared" si="18"/>
        <v>NIT</v>
      </c>
    </row>
    <row r="565" spans="1:5" x14ac:dyDescent="0.25">
      <c r="A565" s="1" t="s">
        <v>1116</v>
      </c>
      <c r="B565" t="s">
        <v>1117</v>
      </c>
      <c r="C565" t="str">
        <f>Tabla4[[#This Row],[NIT]]</f>
        <v>06141111811355</v>
      </c>
      <c r="D565">
        <f t="shared" si="17"/>
        <v>14</v>
      </c>
      <c r="E565" t="str">
        <f t="shared" si="18"/>
        <v>NIT</v>
      </c>
    </row>
    <row r="566" spans="1:5" x14ac:dyDescent="0.25">
      <c r="A566" s="1" t="s">
        <v>1118</v>
      </c>
      <c r="B566" t="s">
        <v>1119</v>
      </c>
      <c r="C566" t="str">
        <f>Tabla4[[#This Row],[NIT]]</f>
        <v>12182105781012</v>
      </c>
      <c r="D566">
        <f t="shared" si="17"/>
        <v>14</v>
      </c>
      <c r="E566" t="str">
        <f t="shared" si="18"/>
        <v>NIT</v>
      </c>
    </row>
    <row r="567" spans="1:5" x14ac:dyDescent="0.25">
      <c r="A567" s="1" t="s">
        <v>1120</v>
      </c>
      <c r="B567" t="s">
        <v>1121</v>
      </c>
      <c r="C567" t="str">
        <f>Tabla4[[#This Row],[NIT]]</f>
        <v>14073001650023</v>
      </c>
      <c r="D567">
        <f t="shared" si="17"/>
        <v>14</v>
      </c>
      <c r="E567" t="str">
        <f t="shared" si="18"/>
        <v>NIT</v>
      </c>
    </row>
    <row r="568" spans="1:5" x14ac:dyDescent="0.25">
      <c r="A568" s="1" t="s">
        <v>1122</v>
      </c>
      <c r="B568" t="s">
        <v>1123</v>
      </c>
      <c r="C568" t="str">
        <f>Tabla4[[#This Row],[NIT]]</f>
        <v>12072905751014</v>
      </c>
      <c r="D568">
        <f t="shared" si="17"/>
        <v>14</v>
      </c>
      <c r="E568" t="str">
        <f t="shared" si="18"/>
        <v>NIT</v>
      </c>
    </row>
    <row r="569" spans="1:5" x14ac:dyDescent="0.25">
      <c r="A569" s="1" t="s">
        <v>1124</v>
      </c>
      <c r="B569" t="s">
        <v>1125</v>
      </c>
      <c r="C569" t="str">
        <f>Tabla4[[#This Row],[NIT]]</f>
        <v>06140901630174</v>
      </c>
      <c r="D569">
        <f t="shared" si="17"/>
        <v>14</v>
      </c>
      <c r="E569" t="str">
        <f t="shared" si="18"/>
        <v>NIT</v>
      </c>
    </row>
    <row r="570" spans="1:5" x14ac:dyDescent="0.25">
      <c r="A570" s="1" t="s">
        <v>1126</v>
      </c>
      <c r="B570" t="s">
        <v>1127</v>
      </c>
      <c r="C570" t="str">
        <f>Tabla4[[#This Row],[NIT]]</f>
        <v>06141905171067</v>
      </c>
      <c r="D570">
        <f t="shared" si="17"/>
        <v>14</v>
      </c>
      <c r="E570" t="str">
        <f t="shared" si="18"/>
        <v>NIT</v>
      </c>
    </row>
    <row r="571" spans="1:5" x14ac:dyDescent="0.25">
      <c r="A571" s="1" t="s">
        <v>8194</v>
      </c>
      <c r="B571" t="s">
        <v>1128</v>
      </c>
      <c r="C571" t="str">
        <f>Tabla4[[#This Row],[NIT]]</f>
        <v>028442006</v>
      </c>
      <c r="D571">
        <f t="shared" si="17"/>
        <v>9</v>
      </c>
      <c r="E571" t="str">
        <f t="shared" si="18"/>
        <v>DUI</v>
      </c>
    </row>
    <row r="572" spans="1:5" x14ac:dyDescent="0.25">
      <c r="A572" s="1" t="s">
        <v>1129</v>
      </c>
      <c r="B572" t="s">
        <v>1130</v>
      </c>
      <c r="C572" t="str">
        <f>Tabla4[[#This Row],[NIT]]</f>
        <v>12070101711017</v>
      </c>
      <c r="D572">
        <f t="shared" si="17"/>
        <v>14</v>
      </c>
      <c r="E572" t="str">
        <f t="shared" si="18"/>
        <v>NIT</v>
      </c>
    </row>
    <row r="573" spans="1:5" x14ac:dyDescent="0.25">
      <c r="A573" s="1" t="s">
        <v>1131</v>
      </c>
      <c r="B573" t="s">
        <v>1132</v>
      </c>
      <c r="C573" t="str">
        <f>Tabla4[[#This Row],[NIT]]</f>
        <v>09042810681010</v>
      </c>
      <c r="D573">
        <f t="shared" si="17"/>
        <v>14</v>
      </c>
      <c r="E573" t="str">
        <f t="shared" si="18"/>
        <v>NIT</v>
      </c>
    </row>
    <row r="574" spans="1:5" x14ac:dyDescent="0.25">
      <c r="A574" s="1" t="s">
        <v>466</v>
      </c>
      <c r="B574" t="s">
        <v>1133</v>
      </c>
      <c r="C574" t="str">
        <f>Tabla4[[#This Row],[NIT]]</f>
        <v>06142304131030</v>
      </c>
      <c r="D574">
        <f t="shared" si="17"/>
        <v>14</v>
      </c>
      <c r="E574" t="str">
        <f t="shared" si="18"/>
        <v>NIT</v>
      </c>
    </row>
    <row r="575" spans="1:5" x14ac:dyDescent="0.25">
      <c r="A575" s="1" t="s">
        <v>1086</v>
      </c>
      <c r="B575" t="s">
        <v>1134</v>
      </c>
      <c r="C575" t="str">
        <f>Tabla4[[#This Row],[NIT]]</f>
        <v>06140503721145</v>
      </c>
      <c r="D575">
        <f t="shared" si="17"/>
        <v>14</v>
      </c>
      <c r="E575" t="str">
        <f t="shared" si="18"/>
        <v>NIT</v>
      </c>
    </row>
    <row r="576" spans="1:5" x14ac:dyDescent="0.25">
      <c r="A576" s="1" t="s">
        <v>1135</v>
      </c>
      <c r="B576" t="s">
        <v>1136</v>
      </c>
      <c r="C576" t="str">
        <f>Tabla4[[#This Row],[NIT]]</f>
        <v>06141010141030</v>
      </c>
      <c r="D576">
        <f t="shared" si="17"/>
        <v>14</v>
      </c>
      <c r="E576" t="str">
        <f t="shared" si="18"/>
        <v>NIT</v>
      </c>
    </row>
    <row r="577" spans="1:5" x14ac:dyDescent="0.25">
      <c r="A577" s="1" t="s">
        <v>1137</v>
      </c>
      <c r="B577" t="s">
        <v>1138</v>
      </c>
      <c r="C577" t="str">
        <f>Tabla4[[#This Row],[NIT]]</f>
        <v>06142010851115</v>
      </c>
      <c r="D577">
        <f t="shared" si="17"/>
        <v>14</v>
      </c>
      <c r="E577" t="str">
        <f t="shared" si="18"/>
        <v>NIT</v>
      </c>
    </row>
    <row r="578" spans="1:5" x14ac:dyDescent="0.25">
      <c r="A578" s="1" t="s">
        <v>1139</v>
      </c>
      <c r="B578" t="s">
        <v>1140</v>
      </c>
      <c r="C578" t="str">
        <f>Tabla4[[#This Row],[NIT]]</f>
        <v>94112901871011</v>
      </c>
      <c r="D578">
        <f t="shared" ref="D578:D641" si="19">LEN(C578)</f>
        <v>14</v>
      </c>
      <c r="E578" t="str">
        <f t="shared" si="18"/>
        <v>NIT</v>
      </c>
    </row>
    <row r="579" spans="1:5" x14ac:dyDescent="0.25">
      <c r="A579" s="1" t="s">
        <v>1141</v>
      </c>
      <c r="B579" t="s">
        <v>1142</v>
      </c>
      <c r="C579" t="str">
        <f>Tabla4[[#This Row],[NIT]]</f>
        <v>06142111801437</v>
      </c>
      <c r="D579">
        <f t="shared" si="19"/>
        <v>14</v>
      </c>
      <c r="E579" t="str">
        <f t="shared" ref="E579:E642" si="20">IF(D579=14,"NIT",IF(D579=9,"DUI"," "))</f>
        <v>NIT</v>
      </c>
    </row>
    <row r="580" spans="1:5" x14ac:dyDescent="0.25">
      <c r="A580" s="1" t="s">
        <v>1143</v>
      </c>
      <c r="B580" t="s">
        <v>1144</v>
      </c>
      <c r="C580" t="str">
        <f>Tabla4[[#This Row],[NIT]]</f>
        <v>06140301530119</v>
      </c>
      <c r="D580">
        <f t="shared" si="19"/>
        <v>14</v>
      </c>
      <c r="E580" t="str">
        <f t="shared" si="20"/>
        <v>NIT</v>
      </c>
    </row>
    <row r="581" spans="1:5" x14ac:dyDescent="0.25">
      <c r="A581" s="1" t="s">
        <v>1145</v>
      </c>
      <c r="B581" t="s">
        <v>1146</v>
      </c>
      <c r="C581" t="str">
        <f>Tabla4[[#This Row],[NIT]]</f>
        <v>06142209670095</v>
      </c>
      <c r="D581">
        <f t="shared" si="19"/>
        <v>14</v>
      </c>
      <c r="E581" t="str">
        <f t="shared" si="20"/>
        <v>NIT</v>
      </c>
    </row>
    <row r="582" spans="1:5" x14ac:dyDescent="0.25">
      <c r="A582" s="1" t="s">
        <v>1147</v>
      </c>
      <c r="B582" t="s">
        <v>1148</v>
      </c>
      <c r="C582" t="str">
        <f>Tabla4[[#This Row],[NIT]]</f>
        <v>06142706801058</v>
      </c>
      <c r="D582">
        <f t="shared" si="19"/>
        <v>14</v>
      </c>
      <c r="E582" t="str">
        <f t="shared" si="20"/>
        <v>NIT</v>
      </c>
    </row>
    <row r="583" spans="1:5" x14ac:dyDescent="0.25">
      <c r="A583" s="1" t="s">
        <v>1149</v>
      </c>
      <c r="B583" t="s">
        <v>1150</v>
      </c>
      <c r="C583" t="str">
        <f>Tabla4[[#This Row],[NIT]]</f>
        <v>11042203560015</v>
      </c>
      <c r="D583">
        <f t="shared" si="19"/>
        <v>14</v>
      </c>
      <c r="E583" t="str">
        <f t="shared" si="20"/>
        <v>NIT</v>
      </c>
    </row>
    <row r="584" spans="1:5" x14ac:dyDescent="0.25">
      <c r="A584" s="1" t="s">
        <v>8241</v>
      </c>
      <c r="B584" t="s">
        <v>1151</v>
      </c>
      <c r="C584" t="str">
        <f>Tabla4[[#This Row],[NIT]]</f>
        <v>026624830</v>
      </c>
      <c r="D584">
        <f t="shared" si="19"/>
        <v>9</v>
      </c>
      <c r="E584" t="str">
        <f t="shared" si="20"/>
        <v>DUI</v>
      </c>
    </row>
    <row r="585" spans="1:5" x14ac:dyDescent="0.25">
      <c r="A585" s="1" t="s">
        <v>1152</v>
      </c>
      <c r="B585" t="s">
        <v>1153</v>
      </c>
      <c r="C585" t="str">
        <f>Tabla4[[#This Row],[NIT]]</f>
        <v>02101809041015</v>
      </c>
      <c r="D585">
        <f t="shared" si="19"/>
        <v>14</v>
      </c>
      <c r="E585" t="str">
        <f t="shared" si="20"/>
        <v>NIT</v>
      </c>
    </row>
    <row r="586" spans="1:5" x14ac:dyDescent="0.25">
      <c r="A586" s="1" t="s">
        <v>1154</v>
      </c>
      <c r="B586" t="s">
        <v>1155</v>
      </c>
      <c r="C586" t="str">
        <f>Tabla4[[#This Row],[NIT]]</f>
        <v>09060401941016</v>
      </c>
      <c r="D586">
        <f t="shared" si="19"/>
        <v>14</v>
      </c>
      <c r="E586" t="str">
        <f t="shared" si="20"/>
        <v>NIT</v>
      </c>
    </row>
    <row r="587" spans="1:5" x14ac:dyDescent="0.25">
      <c r="A587" s="1" t="s">
        <v>1019</v>
      </c>
      <c r="B587" t="s">
        <v>1156</v>
      </c>
      <c r="C587" t="str">
        <f>Tabla4[[#This Row],[NIT]]</f>
        <v>06141101721250</v>
      </c>
      <c r="D587">
        <f t="shared" si="19"/>
        <v>14</v>
      </c>
      <c r="E587" t="str">
        <f t="shared" si="20"/>
        <v>NIT</v>
      </c>
    </row>
    <row r="588" spans="1:5" x14ac:dyDescent="0.25">
      <c r="A588" s="1" t="s">
        <v>1157</v>
      </c>
      <c r="B588" t="s">
        <v>1158</v>
      </c>
      <c r="C588" t="str">
        <f>Tabla4[[#This Row],[NIT]]</f>
        <v>06140211530015</v>
      </c>
      <c r="D588">
        <f t="shared" si="19"/>
        <v>14</v>
      </c>
      <c r="E588" t="str">
        <f t="shared" si="20"/>
        <v>NIT</v>
      </c>
    </row>
    <row r="589" spans="1:5" x14ac:dyDescent="0.25">
      <c r="A589" s="1" t="s">
        <v>1159</v>
      </c>
      <c r="B589" t="s">
        <v>1160</v>
      </c>
      <c r="C589" t="str">
        <f>Tabla4[[#This Row],[NIT]]</f>
        <v>12171912871023</v>
      </c>
      <c r="D589">
        <f t="shared" si="19"/>
        <v>14</v>
      </c>
      <c r="E589" t="str">
        <f t="shared" si="20"/>
        <v>NIT</v>
      </c>
    </row>
    <row r="590" spans="1:5" x14ac:dyDescent="0.25">
      <c r="A590" s="1" t="s">
        <v>1161</v>
      </c>
      <c r="B590" t="s">
        <v>1162</v>
      </c>
      <c r="C590" t="str">
        <f>Tabla4[[#This Row],[NIT]]</f>
        <v>14162609201013</v>
      </c>
      <c r="D590">
        <f t="shared" si="19"/>
        <v>14</v>
      </c>
      <c r="E590" t="str">
        <f t="shared" si="20"/>
        <v>NIT</v>
      </c>
    </row>
    <row r="591" spans="1:5" x14ac:dyDescent="0.25">
      <c r="A591" s="1" t="s">
        <v>8227</v>
      </c>
      <c r="B591" t="s">
        <v>1163</v>
      </c>
      <c r="C591" t="str">
        <f>Tabla4[[#This Row],[NIT]]</f>
        <v>005583029</v>
      </c>
      <c r="D591">
        <f t="shared" si="19"/>
        <v>9</v>
      </c>
      <c r="E591" t="str">
        <f t="shared" si="20"/>
        <v>DUI</v>
      </c>
    </row>
    <row r="592" spans="1:5" x14ac:dyDescent="0.25">
      <c r="A592" s="1" t="s">
        <v>1164</v>
      </c>
      <c r="B592" t="s">
        <v>1165</v>
      </c>
      <c r="C592" t="str">
        <f>Tabla4[[#This Row],[NIT]]</f>
        <v>10080202941011</v>
      </c>
      <c r="D592">
        <f t="shared" si="19"/>
        <v>14</v>
      </c>
      <c r="E592" t="str">
        <f t="shared" si="20"/>
        <v>NIT</v>
      </c>
    </row>
    <row r="593" spans="1:5" x14ac:dyDescent="0.25">
      <c r="A593" s="1" t="s">
        <v>1166</v>
      </c>
      <c r="B593" t="s">
        <v>1167</v>
      </c>
      <c r="C593" t="str">
        <f>Tabla4[[#This Row],[NIT]]</f>
        <v>12170803171023</v>
      </c>
      <c r="D593">
        <f t="shared" si="19"/>
        <v>14</v>
      </c>
      <c r="E593" t="str">
        <f t="shared" si="20"/>
        <v>NIT</v>
      </c>
    </row>
    <row r="594" spans="1:5" x14ac:dyDescent="0.25">
      <c r="A594" s="1" t="s">
        <v>1168</v>
      </c>
      <c r="B594" t="s">
        <v>1169</v>
      </c>
      <c r="C594" t="str">
        <f>Tabla4[[#This Row],[NIT]]</f>
        <v>12172812941098</v>
      </c>
      <c r="D594">
        <f t="shared" si="19"/>
        <v>14</v>
      </c>
      <c r="E594" t="str">
        <f t="shared" si="20"/>
        <v>NIT</v>
      </c>
    </row>
    <row r="595" spans="1:5" x14ac:dyDescent="0.25">
      <c r="A595" s="1" t="s">
        <v>1170</v>
      </c>
      <c r="B595" t="s">
        <v>1171</v>
      </c>
      <c r="C595" t="str">
        <f>Tabla4[[#This Row],[NIT]]</f>
        <v>06141609201015</v>
      </c>
      <c r="D595">
        <f t="shared" si="19"/>
        <v>14</v>
      </c>
      <c r="E595" t="str">
        <f t="shared" si="20"/>
        <v>NIT</v>
      </c>
    </row>
    <row r="596" spans="1:5" x14ac:dyDescent="0.25">
      <c r="A596" s="1" t="s">
        <v>1172</v>
      </c>
      <c r="B596" t="s">
        <v>1173</v>
      </c>
      <c r="C596" t="str">
        <f>Tabla4[[#This Row],[NIT]]</f>
        <v>05021402641024</v>
      </c>
      <c r="D596">
        <f t="shared" si="19"/>
        <v>14</v>
      </c>
      <c r="E596" t="str">
        <f t="shared" si="20"/>
        <v>NIT</v>
      </c>
    </row>
    <row r="597" spans="1:5" x14ac:dyDescent="0.25">
      <c r="A597" s="1" t="s">
        <v>1174</v>
      </c>
      <c r="B597" t="s">
        <v>1175</v>
      </c>
      <c r="C597" t="str">
        <f>Tabla4[[#This Row],[NIT]]</f>
        <v>09031712791014</v>
      </c>
      <c r="D597">
        <f t="shared" si="19"/>
        <v>14</v>
      </c>
      <c r="E597" t="str">
        <f t="shared" si="20"/>
        <v>NIT</v>
      </c>
    </row>
    <row r="598" spans="1:5" x14ac:dyDescent="0.25">
      <c r="A598" s="1" t="s">
        <v>1176</v>
      </c>
      <c r="B598" t="s">
        <v>1177</v>
      </c>
      <c r="C598" t="str">
        <f>Tabla4[[#This Row],[NIT]]</f>
        <v>08212001761028</v>
      </c>
      <c r="D598">
        <f t="shared" si="19"/>
        <v>14</v>
      </c>
      <c r="E598" t="str">
        <f t="shared" si="20"/>
        <v>NIT</v>
      </c>
    </row>
    <row r="599" spans="1:5" x14ac:dyDescent="0.25">
      <c r="A599" s="1" t="s">
        <v>1178</v>
      </c>
      <c r="B599" t="s">
        <v>1179</v>
      </c>
      <c r="C599" t="str">
        <f>Tabla4[[#This Row],[NIT]]</f>
        <v>06022401811015</v>
      </c>
      <c r="D599">
        <f t="shared" si="19"/>
        <v>14</v>
      </c>
      <c r="E599" t="str">
        <f t="shared" si="20"/>
        <v>NIT</v>
      </c>
    </row>
    <row r="600" spans="1:5" x14ac:dyDescent="0.25">
      <c r="A600" s="1" t="s">
        <v>1180</v>
      </c>
      <c r="B600" t="s">
        <v>1181</v>
      </c>
      <c r="C600" t="str">
        <f>Tabla4[[#This Row],[NIT]]</f>
        <v>06141912191065</v>
      </c>
      <c r="D600">
        <f t="shared" si="19"/>
        <v>14</v>
      </c>
      <c r="E600" t="str">
        <f t="shared" si="20"/>
        <v>NIT</v>
      </c>
    </row>
    <row r="601" spans="1:5" x14ac:dyDescent="0.25">
      <c r="A601" s="1" t="s">
        <v>1182</v>
      </c>
      <c r="B601" t="s">
        <v>1183</v>
      </c>
      <c r="C601" t="str">
        <f>Tabla4[[#This Row],[NIT]]</f>
        <v>04061601721019</v>
      </c>
      <c r="D601">
        <f t="shared" si="19"/>
        <v>14</v>
      </c>
      <c r="E601" t="str">
        <f t="shared" si="20"/>
        <v>NIT</v>
      </c>
    </row>
    <row r="602" spans="1:5" x14ac:dyDescent="0.25">
      <c r="A602" s="1" t="s">
        <v>7814</v>
      </c>
      <c r="B602" t="s">
        <v>8508</v>
      </c>
      <c r="C602" t="str">
        <f>Tabla4[[#This Row],[NIT]]</f>
        <v>05191909891020</v>
      </c>
      <c r="D602">
        <f t="shared" si="19"/>
        <v>14</v>
      </c>
      <c r="E602" t="str">
        <f t="shared" si="20"/>
        <v>NIT</v>
      </c>
    </row>
    <row r="603" spans="1:5" x14ac:dyDescent="0.25">
      <c r="A603" s="1" t="s">
        <v>7792</v>
      </c>
      <c r="B603" t="s">
        <v>1185</v>
      </c>
      <c r="C603" t="str">
        <f>Tabla4[[#This Row],[NIT]]</f>
        <v>07151001771010</v>
      </c>
      <c r="D603">
        <f t="shared" si="19"/>
        <v>14</v>
      </c>
      <c r="E603" t="str">
        <f t="shared" si="20"/>
        <v>NIT</v>
      </c>
    </row>
    <row r="604" spans="1:5" x14ac:dyDescent="0.25">
      <c r="A604" s="1" t="s">
        <v>1186</v>
      </c>
      <c r="B604" t="s">
        <v>1187</v>
      </c>
      <c r="C604" t="str">
        <f>Tabla4[[#This Row],[NIT]]</f>
        <v>06140705151014</v>
      </c>
      <c r="D604">
        <f t="shared" si="19"/>
        <v>14</v>
      </c>
      <c r="E604" t="str">
        <f t="shared" si="20"/>
        <v>NIT</v>
      </c>
    </row>
    <row r="605" spans="1:5" x14ac:dyDescent="0.25">
      <c r="A605" s="1" t="s">
        <v>1188</v>
      </c>
      <c r="B605" t="s">
        <v>1189</v>
      </c>
      <c r="C605" t="str">
        <f>Tabla4[[#This Row],[NIT]]</f>
        <v>06140107640160</v>
      </c>
      <c r="D605">
        <f t="shared" si="19"/>
        <v>14</v>
      </c>
      <c r="E605" t="str">
        <f t="shared" si="20"/>
        <v>NIT</v>
      </c>
    </row>
    <row r="606" spans="1:5" x14ac:dyDescent="0.25">
      <c r="A606" s="28" t="s">
        <v>7739</v>
      </c>
      <c r="B606" t="s">
        <v>1190</v>
      </c>
      <c r="C606" t="str">
        <f>Tabla4[[#This Row],[NIT]]</f>
        <v>02103010630020</v>
      </c>
      <c r="D606">
        <f t="shared" si="19"/>
        <v>14</v>
      </c>
      <c r="E606" t="str">
        <f t="shared" si="20"/>
        <v>NIT</v>
      </c>
    </row>
    <row r="607" spans="1:5" x14ac:dyDescent="0.25">
      <c r="A607" s="1" t="s">
        <v>1191</v>
      </c>
      <c r="B607" t="s">
        <v>1192</v>
      </c>
      <c r="C607" t="str">
        <f>Tabla4[[#This Row],[NIT]]</f>
        <v>06140709750018</v>
      </c>
      <c r="D607">
        <f t="shared" si="19"/>
        <v>14</v>
      </c>
      <c r="E607" t="str">
        <f t="shared" si="20"/>
        <v>NIT</v>
      </c>
    </row>
    <row r="608" spans="1:5" x14ac:dyDescent="0.25">
      <c r="A608" s="1" t="s">
        <v>1193</v>
      </c>
      <c r="B608" t="s">
        <v>1194</v>
      </c>
      <c r="C608" t="str">
        <f>Tabla4[[#This Row],[NIT]]</f>
        <v>05113003670013</v>
      </c>
      <c r="D608">
        <f t="shared" si="19"/>
        <v>14</v>
      </c>
      <c r="E608" t="str">
        <f t="shared" si="20"/>
        <v>NIT</v>
      </c>
    </row>
    <row r="609" spans="1:5" x14ac:dyDescent="0.25">
      <c r="A609" s="1" t="s">
        <v>1195</v>
      </c>
      <c r="B609" t="s">
        <v>1196</v>
      </c>
      <c r="C609" t="str">
        <f>Tabla4[[#This Row],[NIT]]</f>
        <v>05112204881015</v>
      </c>
      <c r="D609">
        <f t="shared" si="19"/>
        <v>14</v>
      </c>
      <c r="E609" t="str">
        <f t="shared" si="20"/>
        <v>NIT</v>
      </c>
    </row>
    <row r="610" spans="1:5" x14ac:dyDescent="0.25">
      <c r="A610" s="1" t="s">
        <v>1197</v>
      </c>
      <c r="B610" t="s">
        <v>1198</v>
      </c>
      <c r="C610" t="str">
        <f>Tabla4[[#This Row],[NIT]]</f>
        <v>06140807881149</v>
      </c>
      <c r="D610">
        <f t="shared" si="19"/>
        <v>14</v>
      </c>
      <c r="E610" t="str">
        <f t="shared" si="20"/>
        <v>NIT</v>
      </c>
    </row>
    <row r="611" spans="1:5" x14ac:dyDescent="0.25">
      <c r="A611" s="1" t="s">
        <v>1199</v>
      </c>
      <c r="B611" t="s">
        <v>1200</v>
      </c>
      <c r="C611" t="str">
        <f>Tabla4[[#This Row],[NIT]]</f>
        <v>06141708941063</v>
      </c>
      <c r="D611">
        <f t="shared" si="19"/>
        <v>14</v>
      </c>
      <c r="E611" t="str">
        <f t="shared" si="20"/>
        <v>NIT</v>
      </c>
    </row>
    <row r="612" spans="1:5" x14ac:dyDescent="0.25">
      <c r="A612" s="1" t="s">
        <v>1201</v>
      </c>
      <c r="B612" t="s">
        <v>1202</v>
      </c>
      <c r="C612" t="str">
        <f>Tabla4[[#This Row],[NIT]]</f>
        <v>06143009191051</v>
      </c>
      <c r="D612">
        <f t="shared" si="19"/>
        <v>14</v>
      </c>
      <c r="E612" t="str">
        <f t="shared" si="20"/>
        <v>NIT</v>
      </c>
    </row>
    <row r="613" spans="1:5" x14ac:dyDescent="0.25">
      <c r="A613" s="1" t="s">
        <v>1203</v>
      </c>
      <c r="B613" t="s">
        <v>1204</v>
      </c>
      <c r="C613" t="str">
        <f>Tabla4[[#This Row],[NIT]]</f>
        <v>06141602051069</v>
      </c>
      <c r="D613">
        <f t="shared" si="19"/>
        <v>14</v>
      </c>
      <c r="E613" t="str">
        <f t="shared" si="20"/>
        <v>NIT</v>
      </c>
    </row>
    <row r="614" spans="1:5" x14ac:dyDescent="0.25">
      <c r="A614" s="1" t="s">
        <v>1205</v>
      </c>
      <c r="B614" t="s">
        <v>1206</v>
      </c>
      <c r="C614" t="str">
        <f>Tabla4[[#This Row],[NIT]]</f>
        <v>12171307861091</v>
      </c>
      <c r="D614">
        <f t="shared" si="19"/>
        <v>14</v>
      </c>
      <c r="E614" t="str">
        <f t="shared" si="20"/>
        <v>NIT</v>
      </c>
    </row>
    <row r="615" spans="1:5" x14ac:dyDescent="0.25">
      <c r="A615" s="1" t="s">
        <v>1207</v>
      </c>
      <c r="B615" t="s">
        <v>1208</v>
      </c>
      <c r="C615" t="str">
        <f>Tabla4[[#This Row],[NIT]]</f>
        <v>04111712511010</v>
      </c>
      <c r="D615">
        <f t="shared" si="19"/>
        <v>14</v>
      </c>
      <c r="E615" t="str">
        <f t="shared" si="20"/>
        <v>NIT</v>
      </c>
    </row>
    <row r="616" spans="1:5" x14ac:dyDescent="0.25">
      <c r="A616" s="1" t="s">
        <v>1209</v>
      </c>
      <c r="B616" t="s">
        <v>1210</v>
      </c>
      <c r="C616" t="str">
        <f>Tabla4[[#This Row],[NIT]]</f>
        <v>06141504181043</v>
      </c>
      <c r="D616">
        <f t="shared" si="19"/>
        <v>14</v>
      </c>
      <c r="E616" t="str">
        <f t="shared" si="20"/>
        <v>NIT</v>
      </c>
    </row>
    <row r="617" spans="1:5" x14ac:dyDescent="0.25">
      <c r="A617" s="1" t="s">
        <v>1211</v>
      </c>
      <c r="B617" t="s">
        <v>1212</v>
      </c>
      <c r="C617" t="str">
        <f>Tabla4[[#This Row],[NIT]]</f>
        <v>04072703911019</v>
      </c>
      <c r="D617">
        <f t="shared" si="19"/>
        <v>14</v>
      </c>
      <c r="E617" t="str">
        <f t="shared" si="20"/>
        <v>NIT</v>
      </c>
    </row>
    <row r="618" spans="1:5" x14ac:dyDescent="0.25">
      <c r="A618" s="1" t="s">
        <v>1213</v>
      </c>
      <c r="B618" t="s">
        <v>1214</v>
      </c>
      <c r="C618" t="str">
        <f>Tabla4[[#This Row],[NIT]]</f>
        <v>12170407851020</v>
      </c>
      <c r="D618">
        <f t="shared" si="19"/>
        <v>14</v>
      </c>
      <c r="E618" t="str">
        <f t="shared" si="20"/>
        <v>NIT</v>
      </c>
    </row>
    <row r="619" spans="1:5" x14ac:dyDescent="0.25">
      <c r="A619" s="1" t="s">
        <v>1215</v>
      </c>
      <c r="B619" t="s">
        <v>1216</v>
      </c>
      <c r="C619" t="str">
        <f>Tabla4[[#This Row],[NIT]]</f>
        <v>05110201781025</v>
      </c>
      <c r="D619">
        <f t="shared" si="19"/>
        <v>14</v>
      </c>
      <c r="E619" t="str">
        <f t="shared" si="20"/>
        <v>NIT</v>
      </c>
    </row>
    <row r="620" spans="1:5" x14ac:dyDescent="0.25">
      <c r="A620" s="1" t="s">
        <v>1217</v>
      </c>
      <c r="B620" t="s">
        <v>1218</v>
      </c>
      <c r="C620" t="str">
        <f>Tabla4[[#This Row],[NIT]]</f>
        <v>03112905680011</v>
      </c>
      <c r="D620">
        <f t="shared" si="19"/>
        <v>14</v>
      </c>
      <c r="E620" t="str">
        <f t="shared" si="20"/>
        <v>NIT</v>
      </c>
    </row>
    <row r="621" spans="1:5" x14ac:dyDescent="0.25">
      <c r="A621" s="1" t="s">
        <v>1219</v>
      </c>
      <c r="B621" t="s">
        <v>1220</v>
      </c>
      <c r="C621" t="str">
        <f>Tabla4[[#This Row],[NIT]]</f>
        <v>13122611821015</v>
      </c>
      <c r="D621">
        <f t="shared" si="19"/>
        <v>14</v>
      </c>
      <c r="E621" t="str">
        <f t="shared" si="20"/>
        <v>NIT</v>
      </c>
    </row>
    <row r="622" spans="1:5" x14ac:dyDescent="0.25">
      <c r="A622" s="1" t="s">
        <v>8178</v>
      </c>
      <c r="B622" t="s">
        <v>1221</v>
      </c>
      <c r="C622" t="str">
        <f>Tabla4[[#This Row],[NIT]]</f>
        <v>001121312</v>
      </c>
      <c r="D622">
        <f t="shared" si="19"/>
        <v>9</v>
      </c>
      <c r="E622" t="str">
        <f t="shared" si="20"/>
        <v>DUI</v>
      </c>
    </row>
    <row r="623" spans="1:5" x14ac:dyDescent="0.25">
      <c r="A623" s="1" t="s">
        <v>1222</v>
      </c>
      <c r="B623" t="s">
        <v>1223</v>
      </c>
      <c r="C623" t="str">
        <f>Tabla4[[#This Row],[NIT]]</f>
        <v>06141904640116</v>
      </c>
      <c r="D623">
        <f t="shared" si="19"/>
        <v>14</v>
      </c>
      <c r="E623" t="str">
        <f t="shared" si="20"/>
        <v>NIT</v>
      </c>
    </row>
    <row r="624" spans="1:5" x14ac:dyDescent="0.25">
      <c r="A624" s="1" t="s">
        <v>1224</v>
      </c>
      <c r="B624" t="s">
        <v>1225</v>
      </c>
      <c r="C624" t="str">
        <f>Tabla4[[#This Row],[NIT]]</f>
        <v>06142007201037</v>
      </c>
      <c r="D624">
        <f t="shared" si="19"/>
        <v>14</v>
      </c>
      <c r="E624" t="str">
        <f t="shared" si="20"/>
        <v>NIT</v>
      </c>
    </row>
    <row r="625" spans="1:5" x14ac:dyDescent="0.25">
      <c r="A625" s="1" t="s">
        <v>1226</v>
      </c>
      <c r="B625" t="s">
        <v>1227</v>
      </c>
      <c r="C625" t="str">
        <f>Tabla4[[#This Row],[NIT]]</f>
        <v>06101705801021</v>
      </c>
      <c r="D625">
        <f t="shared" si="19"/>
        <v>14</v>
      </c>
      <c r="E625" t="str">
        <f t="shared" si="20"/>
        <v>NIT</v>
      </c>
    </row>
    <row r="626" spans="1:5" x14ac:dyDescent="0.25">
      <c r="A626" s="1" t="s">
        <v>1228</v>
      </c>
      <c r="B626" t="s">
        <v>1229</v>
      </c>
      <c r="C626" t="str">
        <f>Tabla4[[#This Row],[NIT]]</f>
        <v>06141001881013</v>
      </c>
      <c r="D626">
        <f t="shared" si="19"/>
        <v>14</v>
      </c>
      <c r="E626" t="str">
        <f t="shared" si="20"/>
        <v>NIT</v>
      </c>
    </row>
    <row r="627" spans="1:5" x14ac:dyDescent="0.25">
      <c r="A627" s="1" t="s">
        <v>1230</v>
      </c>
      <c r="B627" t="s">
        <v>1231</v>
      </c>
      <c r="C627" t="str">
        <f>Tabla4[[#This Row],[NIT]]</f>
        <v>06140801191043</v>
      </c>
      <c r="D627">
        <f t="shared" si="19"/>
        <v>14</v>
      </c>
      <c r="E627" t="str">
        <f t="shared" si="20"/>
        <v>NIT</v>
      </c>
    </row>
    <row r="628" spans="1:5" x14ac:dyDescent="0.25">
      <c r="A628" s="1" t="s">
        <v>1232</v>
      </c>
      <c r="B628" t="s">
        <v>1233</v>
      </c>
      <c r="C628" t="str">
        <f>Tabla4[[#This Row],[NIT]]</f>
        <v>09062001420014</v>
      </c>
      <c r="D628">
        <f t="shared" si="19"/>
        <v>14</v>
      </c>
      <c r="E628" t="str">
        <f t="shared" si="20"/>
        <v>NIT</v>
      </c>
    </row>
    <row r="629" spans="1:5" x14ac:dyDescent="0.25">
      <c r="A629" s="1" t="s">
        <v>1234</v>
      </c>
      <c r="B629" t="s">
        <v>1235</v>
      </c>
      <c r="C629" t="str">
        <f>Tabla4[[#This Row],[NIT]]</f>
        <v>02022504430011</v>
      </c>
      <c r="D629">
        <f t="shared" si="19"/>
        <v>14</v>
      </c>
      <c r="E629" t="str">
        <f t="shared" si="20"/>
        <v>NIT</v>
      </c>
    </row>
    <row r="630" spans="1:5" x14ac:dyDescent="0.25">
      <c r="A630" s="1" t="s">
        <v>1236</v>
      </c>
      <c r="B630" t="s">
        <v>1237</v>
      </c>
      <c r="C630" t="str">
        <f>Tabla4[[#This Row],[NIT]]</f>
        <v>07141503861010</v>
      </c>
      <c r="D630">
        <f t="shared" si="19"/>
        <v>14</v>
      </c>
      <c r="E630" t="str">
        <f t="shared" si="20"/>
        <v>NIT</v>
      </c>
    </row>
    <row r="631" spans="1:5" x14ac:dyDescent="0.25">
      <c r="A631" s="1" t="s">
        <v>1238</v>
      </c>
      <c r="B631" t="s">
        <v>1239</v>
      </c>
      <c r="C631" t="str">
        <f>Tabla4[[#This Row],[NIT]]</f>
        <v>10100401911017</v>
      </c>
      <c r="D631">
        <f t="shared" si="19"/>
        <v>14</v>
      </c>
      <c r="E631" t="str">
        <f t="shared" si="20"/>
        <v>NIT</v>
      </c>
    </row>
    <row r="632" spans="1:5" x14ac:dyDescent="0.25">
      <c r="A632" s="1" t="s">
        <v>1240</v>
      </c>
      <c r="B632" t="s">
        <v>1241</v>
      </c>
      <c r="C632" t="str">
        <f>Tabla4[[#This Row],[NIT]]</f>
        <v>08151003640017</v>
      </c>
      <c r="D632">
        <f t="shared" si="19"/>
        <v>14</v>
      </c>
      <c r="E632" t="str">
        <f t="shared" si="20"/>
        <v>NIT</v>
      </c>
    </row>
    <row r="633" spans="1:5" x14ac:dyDescent="0.25">
      <c r="A633" s="1" t="s">
        <v>1242</v>
      </c>
      <c r="B633" t="s">
        <v>1243</v>
      </c>
      <c r="C633" t="str">
        <f>Tabla4[[#This Row],[NIT]]</f>
        <v>05111212851048</v>
      </c>
      <c r="D633">
        <f t="shared" si="19"/>
        <v>14</v>
      </c>
      <c r="E633" t="str">
        <f t="shared" si="20"/>
        <v>NIT</v>
      </c>
    </row>
    <row r="634" spans="1:5" x14ac:dyDescent="0.25">
      <c r="A634" s="1" t="s">
        <v>1244</v>
      </c>
      <c r="B634" t="s">
        <v>1245</v>
      </c>
      <c r="C634" t="str">
        <f>Tabla4[[#This Row],[NIT]]</f>
        <v>02070509891015</v>
      </c>
      <c r="D634">
        <f t="shared" si="19"/>
        <v>14</v>
      </c>
      <c r="E634" t="str">
        <f t="shared" si="20"/>
        <v>NIT</v>
      </c>
    </row>
    <row r="635" spans="1:5" x14ac:dyDescent="0.25">
      <c r="A635" s="1" t="s">
        <v>1246</v>
      </c>
      <c r="B635" t="s">
        <v>1247</v>
      </c>
      <c r="C635" t="str">
        <f>Tabla4[[#This Row],[NIT]]</f>
        <v>06141001680070</v>
      </c>
      <c r="D635">
        <f t="shared" si="19"/>
        <v>14</v>
      </c>
      <c r="E635" t="str">
        <f t="shared" si="20"/>
        <v>NIT</v>
      </c>
    </row>
    <row r="636" spans="1:5" x14ac:dyDescent="0.25">
      <c r="A636" s="1" t="s">
        <v>1248</v>
      </c>
      <c r="B636" t="s">
        <v>1249</v>
      </c>
      <c r="C636" t="str">
        <f>Tabla4[[#This Row],[NIT]]</f>
        <v>05120709201011</v>
      </c>
      <c r="D636">
        <f t="shared" si="19"/>
        <v>14</v>
      </c>
      <c r="E636" t="str">
        <f t="shared" si="20"/>
        <v>NIT</v>
      </c>
    </row>
    <row r="637" spans="1:5" x14ac:dyDescent="0.25">
      <c r="A637" s="1" t="s">
        <v>1250</v>
      </c>
      <c r="B637" t="s">
        <v>1251</v>
      </c>
      <c r="C637" t="str">
        <f>Tabla4[[#This Row],[NIT]]</f>
        <v>10061504711010</v>
      </c>
      <c r="D637">
        <f t="shared" si="19"/>
        <v>14</v>
      </c>
      <c r="E637" t="str">
        <f t="shared" si="20"/>
        <v>NIT</v>
      </c>
    </row>
    <row r="638" spans="1:5" x14ac:dyDescent="0.25">
      <c r="A638" s="1" t="s">
        <v>1252</v>
      </c>
      <c r="B638" t="s">
        <v>1253</v>
      </c>
      <c r="C638" t="str">
        <f>Tabla4[[#This Row],[NIT]]</f>
        <v>06142511710010</v>
      </c>
      <c r="D638">
        <f t="shared" si="19"/>
        <v>14</v>
      </c>
      <c r="E638" t="str">
        <f t="shared" si="20"/>
        <v>NIT</v>
      </c>
    </row>
    <row r="639" spans="1:5" x14ac:dyDescent="0.25">
      <c r="A639" s="1" t="s">
        <v>1254</v>
      </c>
      <c r="B639" t="s">
        <v>1255</v>
      </c>
      <c r="C639" t="str">
        <f>Tabla4[[#This Row],[NIT]]</f>
        <v>14081811660010</v>
      </c>
      <c r="D639">
        <f t="shared" si="19"/>
        <v>14</v>
      </c>
      <c r="E639" t="str">
        <f t="shared" si="20"/>
        <v>NIT</v>
      </c>
    </row>
    <row r="640" spans="1:5" x14ac:dyDescent="0.25">
      <c r="A640" s="1" t="s">
        <v>1256</v>
      </c>
      <c r="B640" t="s">
        <v>1257</v>
      </c>
      <c r="C640" t="str">
        <f>Tabla4[[#This Row],[NIT]]</f>
        <v>12170803031019</v>
      </c>
      <c r="D640">
        <f t="shared" si="19"/>
        <v>14</v>
      </c>
      <c r="E640" t="str">
        <f t="shared" si="20"/>
        <v>NIT</v>
      </c>
    </row>
    <row r="641" spans="1:5" x14ac:dyDescent="0.25">
      <c r="A641" s="1" t="s">
        <v>1258</v>
      </c>
      <c r="B641" t="s">
        <v>1259</v>
      </c>
      <c r="C641" t="str">
        <f>Tabla4[[#This Row],[NIT]]</f>
        <v>14111410711027</v>
      </c>
      <c r="D641">
        <f t="shared" si="19"/>
        <v>14</v>
      </c>
      <c r="E641" t="str">
        <f t="shared" si="20"/>
        <v>NIT</v>
      </c>
    </row>
    <row r="642" spans="1:5" x14ac:dyDescent="0.25">
      <c r="A642" s="1" t="s">
        <v>1260</v>
      </c>
      <c r="B642" t="s">
        <v>1261</v>
      </c>
      <c r="C642" t="str">
        <f>Tabla4[[#This Row],[NIT]]</f>
        <v>06140703191035</v>
      </c>
      <c r="D642">
        <f t="shared" ref="D642:D705" si="21">LEN(C642)</f>
        <v>14</v>
      </c>
      <c r="E642" t="str">
        <f t="shared" si="20"/>
        <v>NIT</v>
      </c>
    </row>
    <row r="643" spans="1:5" x14ac:dyDescent="0.25">
      <c r="A643" s="1" t="s">
        <v>1262</v>
      </c>
      <c r="B643" t="s">
        <v>1263</v>
      </c>
      <c r="C643" t="str">
        <f>Tabla4[[#This Row],[NIT]]</f>
        <v>04091806831018</v>
      </c>
      <c r="D643">
        <f t="shared" si="21"/>
        <v>14</v>
      </c>
      <c r="E643" t="str">
        <f t="shared" ref="E643:E706" si="22">IF(D643=14,"NIT",IF(D643=9,"DUI"," "))</f>
        <v>NIT</v>
      </c>
    </row>
    <row r="644" spans="1:5" x14ac:dyDescent="0.25">
      <c r="A644" s="1" t="s">
        <v>1264</v>
      </c>
      <c r="B644" t="s">
        <v>1265</v>
      </c>
      <c r="C644" t="str">
        <f>Tabla4[[#This Row],[NIT]]</f>
        <v>06141805600190</v>
      </c>
      <c r="D644">
        <f t="shared" si="21"/>
        <v>14</v>
      </c>
      <c r="E644" t="str">
        <f t="shared" si="22"/>
        <v>NIT</v>
      </c>
    </row>
    <row r="645" spans="1:5" x14ac:dyDescent="0.25">
      <c r="A645" s="1" t="s">
        <v>1266</v>
      </c>
      <c r="B645" t="s">
        <v>1267</v>
      </c>
      <c r="C645" t="str">
        <f>Tabla4[[#This Row],[NIT]]</f>
        <v>12170102881069</v>
      </c>
      <c r="D645">
        <f t="shared" si="21"/>
        <v>14</v>
      </c>
      <c r="E645" t="str">
        <f t="shared" si="22"/>
        <v>NIT</v>
      </c>
    </row>
    <row r="646" spans="1:5" x14ac:dyDescent="0.25">
      <c r="A646" s="1" t="s">
        <v>1268</v>
      </c>
      <c r="B646" t="s">
        <v>1269</v>
      </c>
      <c r="C646" t="str">
        <f>Tabla4[[#This Row],[NIT]]</f>
        <v>07121705881011</v>
      </c>
      <c r="D646">
        <f t="shared" si="21"/>
        <v>14</v>
      </c>
      <c r="E646" t="str">
        <f t="shared" si="22"/>
        <v>NIT</v>
      </c>
    </row>
    <row r="647" spans="1:5" x14ac:dyDescent="0.25">
      <c r="A647" s="1" t="s">
        <v>1270</v>
      </c>
      <c r="B647" t="s">
        <v>1271</v>
      </c>
      <c r="C647" t="str">
        <f>Tabla4[[#This Row],[NIT]]</f>
        <v>12172309861052</v>
      </c>
      <c r="D647">
        <f t="shared" si="21"/>
        <v>14</v>
      </c>
      <c r="E647" t="str">
        <f t="shared" si="22"/>
        <v>NIT</v>
      </c>
    </row>
    <row r="648" spans="1:5" x14ac:dyDescent="0.25">
      <c r="A648" s="1" t="s">
        <v>1272</v>
      </c>
      <c r="B648" t="s">
        <v>1273</v>
      </c>
      <c r="C648" t="str">
        <f>Tabla4[[#This Row],[NIT]]</f>
        <v>06171606821019</v>
      </c>
      <c r="D648">
        <f t="shared" si="21"/>
        <v>14</v>
      </c>
      <c r="E648" t="str">
        <f t="shared" si="22"/>
        <v>NIT</v>
      </c>
    </row>
    <row r="649" spans="1:5" x14ac:dyDescent="0.25">
      <c r="A649" s="1" t="s">
        <v>1274</v>
      </c>
      <c r="B649" t="s">
        <v>1275</v>
      </c>
      <c r="C649" t="str">
        <f>Tabla4[[#This Row],[NIT]]</f>
        <v>14160812181017</v>
      </c>
      <c r="D649">
        <f t="shared" si="21"/>
        <v>14</v>
      </c>
      <c r="E649" t="str">
        <f t="shared" si="22"/>
        <v>NIT</v>
      </c>
    </row>
    <row r="650" spans="1:5" x14ac:dyDescent="0.25">
      <c r="A650" s="1" t="s">
        <v>1276</v>
      </c>
      <c r="B650" t="s">
        <v>1277</v>
      </c>
      <c r="C650" t="str">
        <f>Tabla4[[#This Row],[NIT]]</f>
        <v>06142610201068</v>
      </c>
      <c r="D650">
        <f t="shared" si="21"/>
        <v>14</v>
      </c>
      <c r="E650" t="str">
        <f t="shared" si="22"/>
        <v>NIT</v>
      </c>
    </row>
    <row r="651" spans="1:5" x14ac:dyDescent="0.25">
      <c r="A651" s="1" t="s">
        <v>1278</v>
      </c>
      <c r="B651" t="s">
        <v>1279</v>
      </c>
      <c r="C651" t="str">
        <f>Tabla4[[#This Row],[NIT]]</f>
        <v>06142609861453</v>
      </c>
      <c r="D651">
        <f t="shared" si="21"/>
        <v>14</v>
      </c>
      <c r="E651" t="str">
        <f t="shared" si="22"/>
        <v>NIT</v>
      </c>
    </row>
    <row r="652" spans="1:5" x14ac:dyDescent="0.25">
      <c r="A652" s="1" t="s">
        <v>1280</v>
      </c>
      <c r="B652" t="s">
        <v>1281</v>
      </c>
      <c r="C652" t="str">
        <f>Tabla4[[#This Row],[NIT]]</f>
        <v>06140506141077</v>
      </c>
      <c r="D652">
        <f t="shared" si="21"/>
        <v>14</v>
      </c>
      <c r="E652" t="str">
        <f t="shared" si="22"/>
        <v>NIT</v>
      </c>
    </row>
    <row r="653" spans="1:5" x14ac:dyDescent="0.25">
      <c r="A653" s="1" t="s">
        <v>1282</v>
      </c>
      <c r="B653" t="s">
        <v>1283</v>
      </c>
      <c r="C653" t="str">
        <f>Tabla4[[#This Row],[NIT]]</f>
        <v>07020810701010</v>
      </c>
      <c r="D653">
        <f t="shared" si="21"/>
        <v>14</v>
      </c>
      <c r="E653" t="str">
        <f t="shared" si="22"/>
        <v>NIT</v>
      </c>
    </row>
    <row r="654" spans="1:5" x14ac:dyDescent="0.25">
      <c r="A654" s="1" t="s">
        <v>1284</v>
      </c>
      <c r="B654" t="s">
        <v>1285</v>
      </c>
      <c r="C654" t="str">
        <f>Tabla4[[#This Row],[NIT]]</f>
        <v>01032808831034</v>
      </c>
      <c r="D654">
        <f t="shared" si="21"/>
        <v>14</v>
      </c>
      <c r="E654" t="str">
        <f t="shared" si="22"/>
        <v>NIT</v>
      </c>
    </row>
    <row r="655" spans="1:5" x14ac:dyDescent="0.25">
      <c r="A655" s="1" t="s">
        <v>1286</v>
      </c>
      <c r="B655" t="s">
        <v>1287</v>
      </c>
      <c r="C655" t="str">
        <f>Tabla4[[#This Row],[NIT]]</f>
        <v>12172408540030</v>
      </c>
      <c r="D655">
        <f t="shared" si="21"/>
        <v>14</v>
      </c>
      <c r="E655" t="str">
        <f t="shared" si="22"/>
        <v>NIT</v>
      </c>
    </row>
    <row r="656" spans="1:5" x14ac:dyDescent="0.25">
      <c r="A656" s="1" t="s">
        <v>1288</v>
      </c>
      <c r="B656" t="s">
        <v>1289</v>
      </c>
      <c r="C656" t="str">
        <f>Tabla4[[#This Row],[NIT]]</f>
        <v>06141610201053</v>
      </c>
      <c r="D656">
        <f t="shared" si="21"/>
        <v>14</v>
      </c>
      <c r="E656" t="str">
        <f t="shared" si="22"/>
        <v>NIT</v>
      </c>
    </row>
    <row r="657" spans="1:5" x14ac:dyDescent="0.25">
      <c r="A657" s="1" t="s">
        <v>1290</v>
      </c>
      <c r="B657" t="s">
        <v>1291</v>
      </c>
      <c r="C657" t="str">
        <f>Tabla4[[#This Row],[NIT]]</f>
        <v>24880500852821</v>
      </c>
      <c r="D657">
        <f t="shared" si="21"/>
        <v>14</v>
      </c>
      <c r="E657" t="str">
        <f t="shared" si="22"/>
        <v>NIT</v>
      </c>
    </row>
    <row r="658" spans="1:5" x14ac:dyDescent="0.25">
      <c r="A658" s="1" t="s">
        <v>1292</v>
      </c>
      <c r="B658" t="s">
        <v>1293</v>
      </c>
      <c r="C658" t="str">
        <f>Tabla4[[#This Row],[NIT]]</f>
        <v>06141203791032</v>
      </c>
      <c r="D658">
        <f t="shared" si="21"/>
        <v>14</v>
      </c>
      <c r="E658" t="str">
        <f t="shared" si="22"/>
        <v>NIT</v>
      </c>
    </row>
    <row r="659" spans="1:5" x14ac:dyDescent="0.25">
      <c r="A659" s="1" t="s">
        <v>1294</v>
      </c>
      <c r="B659" t="s">
        <v>1295</v>
      </c>
      <c r="C659" t="str">
        <f>Tabla4[[#This Row],[NIT]]</f>
        <v>06140210141012</v>
      </c>
      <c r="D659">
        <f t="shared" si="21"/>
        <v>14</v>
      </c>
      <c r="E659" t="str">
        <f t="shared" si="22"/>
        <v>NIT</v>
      </c>
    </row>
    <row r="660" spans="1:5" x14ac:dyDescent="0.25">
      <c r="A660" s="1" t="s">
        <v>1296</v>
      </c>
      <c r="B660" t="s">
        <v>1297</v>
      </c>
      <c r="C660" t="str">
        <f>Tabla4[[#This Row],[NIT]]</f>
        <v>06141706830030</v>
      </c>
      <c r="D660">
        <f t="shared" si="21"/>
        <v>14</v>
      </c>
      <c r="E660" t="str">
        <f t="shared" si="22"/>
        <v>NIT</v>
      </c>
    </row>
    <row r="661" spans="1:5" x14ac:dyDescent="0.25">
      <c r="A661" s="1" t="s">
        <v>1298</v>
      </c>
      <c r="B661" t="s">
        <v>1299</v>
      </c>
      <c r="C661" t="str">
        <f>Tabla4[[#This Row],[NIT]]</f>
        <v>02101409610049</v>
      </c>
      <c r="D661">
        <f t="shared" si="21"/>
        <v>14</v>
      </c>
      <c r="E661" t="str">
        <f t="shared" si="22"/>
        <v>NIT</v>
      </c>
    </row>
    <row r="662" spans="1:5" x14ac:dyDescent="0.25">
      <c r="A662" s="1" t="s">
        <v>1300</v>
      </c>
      <c r="B662" t="s">
        <v>1301</v>
      </c>
      <c r="C662" t="str">
        <f>Tabla4[[#This Row],[NIT]]</f>
        <v>02070412620010</v>
      </c>
      <c r="D662">
        <f t="shared" si="21"/>
        <v>14</v>
      </c>
      <c r="E662" t="str">
        <f t="shared" si="22"/>
        <v>NIT</v>
      </c>
    </row>
    <row r="663" spans="1:5" x14ac:dyDescent="0.25">
      <c r="A663" s="1" t="s">
        <v>1302</v>
      </c>
      <c r="B663" t="s">
        <v>1303</v>
      </c>
      <c r="C663" t="str">
        <f>Tabla4[[#This Row],[NIT]]</f>
        <v>06140103191074</v>
      </c>
      <c r="D663">
        <f t="shared" si="21"/>
        <v>14</v>
      </c>
      <c r="E663" t="str">
        <f t="shared" si="22"/>
        <v>NIT</v>
      </c>
    </row>
    <row r="664" spans="1:5" x14ac:dyDescent="0.25">
      <c r="A664" s="1" t="s">
        <v>1304</v>
      </c>
      <c r="B664" t="s">
        <v>1305</v>
      </c>
      <c r="C664" t="str">
        <f>Tabla4[[#This Row],[NIT]]</f>
        <v>06141703841427</v>
      </c>
      <c r="D664">
        <f t="shared" si="21"/>
        <v>14</v>
      </c>
      <c r="E664" t="str">
        <f t="shared" si="22"/>
        <v>NIT</v>
      </c>
    </row>
    <row r="665" spans="1:5" x14ac:dyDescent="0.25">
      <c r="A665" s="1" t="s">
        <v>1306</v>
      </c>
      <c r="B665" t="s">
        <v>1307</v>
      </c>
      <c r="C665" t="str">
        <f>Tabla4[[#This Row],[NIT]]</f>
        <v>12170908861068</v>
      </c>
      <c r="D665">
        <f t="shared" si="21"/>
        <v>14</v>
      </c>
      <c r="E665" t="str">
        <f t="shared" si="22"/>
        <v>NIT</v>
      </c>
    </row>
    <row r="666" spans="1:5" x14ac:dyDescent="0.25">
      <c r="A666" s="1" t="s">
        <v>7673</v>
      </c>
      <c r="B666" t="s">
        <v>7674</v>
      </c>
      <c r="C666" t="str">
        <f>Tabla4[[#This Row],[NIT]]</f>
        <v>06142302191019</v>
      </c>
      <c r="D666">
        <f t="shared" si="21"/>
        <v>14</v>
      </c>
      <c r="E666" t="str">
        <f t="shared" si="22"/>
        <v>NIT</v>
      </c>
    </row>
    <row r="667" spans="1:5" x14ac:dyDescent="0.25">
      <c r="A667" s="1" t="s">
        <v>7676</v>
      </c>
      <c r="B667" t="s">
        <v>7675</v>
      </c>
      <c r="C667" t="str">
        <f>Tabla4[[#This Row],[NIT]]</f>
        <v>0-0</v>
      </c>
      <c r="D667">
        <f t="shared" si="21"/>
        <v>3</v>
      </c>
      <c r="E667" t="str">
        <f t="shared" si="22"/>
        <v xml:space="preserve"> </v>
      </c>
    </row>
    <row r="668" spans="1:5" x14ac:dyDescent="0.25">
      <c r="A668" s="1" t="s">
        <v>7679</v>
      </c>
      <c r="B668" t="s">
        <v>7680</v>
      </c>
      <c r="C668" t="str">
        <f>Tabla4[[#This Row],[NIT]]</f>
        <v>06141801101083</v>
      </c>
      <c r="D668">
        <f t="shared" si="21"/>
        <v>14</v>
      </c>
      <c r="E668" t="str">
        <f t="shared" si="22"/>
        <v>NIT</v>
      </c>
    </row>
    <row r="669" spans="1:5" x14ac:dyDescent="0.25">
      <c r="A669" s="1" t="s">
        <v>7681</v>
      </c>
      <c r="B669" t="s">
        <v>7682</v>
      </c>
      <c r="C669" t="str">
        <f>Tabla4[[#This Row],[NIT]]</f>
        <v>11231505861012</v>
      </c>
      <c r="D669">
        <f t="shared" si="21"/>
        <v>14</v>
      </c>
      <c r="E669" t="str">
        <f t="shared" si="22"/>
        <v>NIT</v>
      </c>
    </row>
    <row r="670" spans="1:5" x14ac:dyDescent="0.25">
      <c r="A670" s="1" t="s">
        <v>7683</v>
      </c>
      <c r="B670" t="s">
        <v>7684</v>
      </c>
      <c r="C670" t="str">
        <f>Tabla4[[#This Row],[NIT]]</f>
        <v>06142208870014</v>
      </c>
      <c r="D670">
        <f t="shared" si="21"/>
        <v>14</v>
      </c>
      <c r="E670" t="str">
        <f t="shared" si="22"/>
        <v>NIT</v>
      </c>
    </row>
    <row r="671" spans="1:5" x14ac:dyDescent="0.25">
      <c r="A671" s="1" t="s">
        <v>7685</v>
      </c>
      <c r="B671" t="s">
        <v>7686</v>
      </c>
      <c r="C671" t="str">
        <f>Tabla4[[#This Row],[NIT]]</f>
        <v>06142208171012</v>
      </c>
      <c r="D671">
        <f t="shared" si="21"/>
        <v>14</v>
      </c>
      <c r="E671" t="str">
        <f t="shared" si="22"/>
        <v>NIT</v>
      </c>
    </row>
    <row r="672" spans="1:5" x14ac:dyDescent="0.25">
      <c r="A672" s="1" t="s">
        <v>7687</v>
      </c>
      <c r="B672" t="s">
        <v>7688</v>
      </c>
      <c r="C672" t="str">
        <f>Tabla4[[#This Row],[NIT]]</f>
        <v>06140504211035</v>
      </c>
      <c r="D672">
        <f t="shared" si="21"/>
        <v>14</v>
      </c>
      <c r="E672" t="str">
        <f t="shared" si="22"/>
        <v>NIT</v>
      </c>
    </row>
    <row r="673" spans="1:5" x14ac:dyDescent="0.25">
      <c r="A673" s="1" t="s">
        <v>7689</v>
      </c>
      <c r="B673" t="s">
        <v>7690</v>
      </c>
      <c r="C673" t="str">
        <f>Tabla4[[#This Row],[NIT]]</f>
        <v>06142508921021</v>
      </c>
      <c r="D673">
        <f t="shared" si="21"/>
        <v>14</v>
      </c>
      <c r="E673" t="str">
        <f t="shared" si="22"/>
        <v>NIT</v>
      </c>
    </row>
    <row r="674" spans="1:5" x14ac:dyDescent="0.25">
      <c r="A674" s="1" t="s">
        <v>7693</v>
      </c>
      <c r="B674" t="s">
        <v>7694</v>
      </c>
      <c r="C674" t="str">
        <f>Tabla4[[#This Row],[NIT]]</f>
        <v>11211902801017</v>
      </c>
      <c r="D674">
        <f t="shared" si="21"/>
        <v>14</v>
      </c>
      <c r="E674" t="str">
        <f t="shared" si="22"/>
        <v>NIT</v>
      </c>
    </row>
    <row r="675" spans="1:5" x14ac:dyDescent="0.25">
      <c r="A675" s="1" t="s">
        <v>7695</v>
      </c>
      <c r="B675" t="s">
        <v>7696</v>
      </c>
      <c r="C675" t="str">
        <f>Tabla4[[#This Row],[NIT]]</f>
        <v>02101610741019</v>
      </c>
      <c r="D675">
        <f t="shared" si="21"/>
        <v>14</v>
      </c>
      <c r="E675" t="str">
        <f t="shared" si="22"/>
        <v>NIT</v>
      </c>
    </row>
    <row r="676" spans="1:5" x14ac:dyDescent="0.25">
      <c r="A676" s="1" t="s">
        <v>7698</v>
      </c>
      <c r="B676" t="s">
        <v>7699</v>
      </c>
      <c r="C676" t="str">
        <f>Tabla4[[#This Row],[NIT]]</f>
        <v>94142512801010</v>
      </c>
      <c r="D676">
        <f t="shared" si="21"/>
        <v>14</v>
      </c>
      <c r="E676" t="str">
        <f t="shared" si="22"/>
        <v>NIT</v>
      </c>
    </row>
    <row r="677" spans="1:5" x14ac:dyDescent="0.25">
      <c r="A677" s="1" t="s">
        <v>7700</v>
      </c>
      <c r="B677" t="s">
        <v>7701</v>
      </c>
      <c r="C677" t="str">
        <f>Tabla4[[#This Row],[NIT]]</f>
        <v>06141505091030</v>
      </c>
      <c r="D677">
        <f t="shared" si="21"/>
        <v>14</v>
      </c>
      <c r="E677" t="str">
        <f t="shared" si="22"/>
        <v>NIT</v>
      </c>
    </row>
    <row r="678" spans="1:5" x14ac:dyDescent="0.25">
      <c r="A678" s="1" t="s">
        <v>7702</v>
      </c>
      <c r="B678" t="s">
        <v>7703</v>
      </c>
      <c r="C678" t="str">
        <f>Tabla4[[#This Row],[NIT]]</f>
        <v>06140311951015</v>
      </c>
      <c r="D678">
        <f t="shared" si="21"/>
        <v>14</v>
      </c>
      <c r="E678" t="str">
        <f t="shared" si="22"/>
        <v>NIT</v>
      </c>
    </row>
    <row r="679" spans="1:5" x14ac:dyDescent="0.25">
      <c r="A679" s="21" t="s">
        <v>296</v>
      </c>
      <c r="B679" t="s">
        <v>7742</v>
      </c>
      <c r="C679" t="str">
        <f>Tabla4[[#This Row],[NIT]]</f>
        <v>06081710650012</v>
      </c>
      <c r="D679">
        <f t="shared" si="21"/>
        <v>14</v>
      </c>
      <c r="E679" t="str">
        <f t="shared" si="22"/>
        <v>NIT</v>
      </c>
    </row>
    <row r="680" spans="1:5" x14ac:dyDescent="0.25">
      <c r="A680" s="1" t="s">
        <v>7744</v>
      </c>
      <c r="B680" t="s">
        <v>7745</v>
      </c>
      <c r="C680" t="str">
        <f>Tabla4[[#This Row],[NIT]]</f>
        <v>06141411911068</v>
      </c>
      <c r="D680">
        <f t="shared" si="21"/>
        <v>14</v>
      </c>
      <c r="E680" t="str">
        <f t="shared" si="22"/>
        <v>NIT</v>
      </c>
    </row>
    <row r="681" spans="1:5" x14ac:dyDescent="0.25">
      <c r="A681" s="1" t="s">
        <v>7746</v>
      </c>
      <c r="B681" t="s">
        <v>7747</v>
      </c>
      <c r="C681" t="str">
        <f>Tabla4[[#This Row],[NIT]]</f>
        <v>06140103630171</v>
      </c>
      <c r="D681">
        <f t="shared" si="21"/>
        <v>14</v>
      </c>
      <c r="E681" t="str">
        <f t="shared" si="22"/>
        <v>NIT</v>
      </c>
    </row>
    <row r="682" spans="1:5" x14ac:dyDescent="0.25">
      <c r="A682" s="1" t="s">
        <v>7748</v>
      </c>
      <c r="B682" t="s">
        <v>7749</v>
      </c>
      <c r="C682" t="str">
        <f>Tabla4[[#This Row],[NIT]]</f>
        <v>06141905091063</v>
      </c>
      <c r="D682">
        <f t="shared" si="21"/>
        <v>14</v>
      </c>
      <c r="E682" t="str">
        <f t="shared" si="22"/>
        <v>NIT</v>
      </c>
    </row>
    <row r="683" spans="1:5" x14ac:dyDescent="0.25">
      <c r="A683" s="1" t="s">
        <v>7750</v>
      </c>
      <c r="B683" t="s">
        <v>7751</v>
      </c>
      <c r="C683" t="str">
        <f>Tabla4[[#This Row],[NIT]]</f>
        <v>14052805811016</v>
      </c>
      <c r="D683">
        <f t="shared" si="21"/>
        <v>14</v>
      </c>
      <c r="E683" t="str">
        <f t="shared" si="22"/>
        <v>NIT</v>
      </c>
    </row>
    <row r="684" spans="1:5" x14ac:dyDescent="0.25">
      <c r="A684" s="1" t="s">
        <v>7752</v>
      </c>
      <c r="B684" t="s">
        <v>7753</v>
      </c>
      <c r="C684" t="str">
        <f>Tabla4[[#This Row],[NIT]]</f>
        <v>04091502590010</v>
      </c>
      <c r="D684">
        <f t="shared" si="21"/>
        <v>14</v>
      </c>
      <c r="E684" t="str">
        <f t="shared" si="22"/>
        <v>NIT</v>
      </c>
    </row>
    <row r="685" spans="1:5" x14ac:dyDescent="0.25">
      <c r="A685" s="1" t="s">
        <v>7755</v>
      </c>
      <c r="B685" t="s">
        <v>7756</v>
      </c>
      <c r="C685" t="str">
        <f>Tabla4[[#This Row],[NIT]]</f>
        <v>06140808770022</v>
      </c>
      <c r="D685">
        <f t="shared" si="21"/>
        <v>14</v>
      </c>
      <c r="E685" t="str">
        <f t="shared" si="22"/>
        <v>NIT</v>
      </c>
    </row>
    <row r="686" spans="1:5" x14ac:dyDescent="0.25">
      <c r="A686" s="1" t="s">
        <v>7757</v>
      </c>
      <c r="B686" t="s">
        <v>7940</v>
      </c>
      <c r="C686" t="str">
        <f>Tabla4[[#This Row],[NIT]]</f>
        <v>04280110660017</v>
      </c>
      <c r="D686">
        <f t="shared" si="21"/>
        <v>14</v>
      </c>
      <c r="E686" t="str">
        <f t="shared" si="22"/>
        <v>NIT</v>
      </c>
    </row>
    <row r="687" spans="1:5" x14ac:dyDescent="0.25">
      <c r="A687" s="1" t="s">
        <v>7758</v>
      </c>
      <c r="B687" t="s">
        <v>7759</v>
      </c>
      <c r="C687" t="str">
        <f>Tabla4[[#This Row],[NIT]]</f>
        <v>12171112191016</v>
      </c>
      <c r="D687">
        <f t="shared" si="21"/>
        <v>14</v>
      </c>
      <c r="E687" t="str">
        <f t="shared" si="22"/>
        <v>NIT</v>
      </c>
    </row>
    <row r="688" spans="1:5" x14ac:dyDescent="0.25">
      <c r="A688" s="1" t="s">
        <v>7761</v>
      </c>
      <c r="B688" t="s">
        <v>7762</v>
      </c>
      <c r="C688" t="str">
        <f>Tabla4[[#This Row],[NIT]]</f>
        <v>04281809620015</v>
      </c>
      <c r="D688">
        <f t="shared" si="21"/>
        <v>14</v>
      </c>
      <c r="E688" t="str">
        <f t="shared" si="22"/>
        <v>NIT</v>
      </c>
    </row>
    <row r="689" spans="1:5" x14ac:dyDescent="0.25">
      <c r="A689" s="1" t="s">
        <v>7764</v>
      </c>
      <c r="B689" t="s">
        <v>7765</v>
      </c>
      <c r="C689" t="str">
        <f>Tabla4[[#This Row],[NIT]]</f>
        <v>08192406871024</v>
      </c>
      <c r="D689">
        <f t="shared" si="21"/>
        <v>14</v>
      </c>
      <c r="E689" t="str">
        <f t="shared" si="22"/>
        <v>NIT</v>
      </c>
    </row>
    <row r="690" spans="1:5" x14ac:dyDescent="0.25">
      <c r="A690" s="21" t="s">
        <v>1039</v>
      </c>
      <c r="B690" t="s">
        <v>7766</v>
      </c>
      <c r="C690" t="str">
        <f>Tabla4[[#This Row],[NIT]]</f>
        <v>06141203131101</v>
      </c>
      <c r="D690">
        <f t="shared" si="21"/>
        <v>14</v>
      </c>
      <c r="E690" t="str">
        <f t="shared" si="22"/>
        <v>NIT</v>
      </c>
    </row>
    <row r="691" spans="1:5" x14ac:dyDescent="0.25">
      <c r="A691" s="1" t="s">
        <v>7767</v>
      </c>
      <c r="B691" t="s">
        <v>7768</v>
      </c>
      <c r="C691" t="str">
        <f>Tabla4[[#This Row],[NIT]]</f>
        <v>06140304181042</v>
      </c>
      <c r="D691">
        <f t="shared" si="21"/>
        <v>14</v>
      </c>
      <c r="E691" t="str">
        <f t="shared" si="22"/>
        <v>NIT</v>
      </c>
    </row>
    <row r="692" spans="1:5" x14ac:dyDescent="0.25">
      <c r="A692" s="1" t="s">
        <v>7770</v>
      </c>
      <c r="B692" t="s">
        <v>7771</v>
      </c>
      <c r="C692" t="str">
        <f>Tabla4[[#This Row],[NIT]]</f>
        <v>14160108711019</v>
      </c>
      <c r="D692">
        <f t="shared" si="21"/>
        <v>14</v>
      </c>
      <c r="E692" t="str">
        <f t="shared" si="22"/>
        <v>NIT</v>
      </c>
    </row>
    <row r="693" spans="1:5" x14ac:dyDescent="0.25">
      <c r="A693" s="1" t="s">
        <v>7772</v>
      </c>
      <c r="B693" t="s">
        <v>7773</v>
      </c>
      <c r="C693" t="str">
        <f>Tabla4[[#This Row],[NIT]]</f>
        <v>06143110141022</v>
      </c>
      <c r="D693">
        <f t="shared" si="21"/>
        <v>14</v>
      </c>
      <c r="E693" t="str">
        <f t="shared" si="22"/>
        <v>NIT</v>
      </c>
    </row>
    <row r="694" spans="1:5" x14ac:dyDescent="0.25">
      <c r="A694" s="1" t="s">
        <v>7774</v>
      </c>
      <c r="B694" t="s">
        <v>7775</v>
      </c>
      <c r="C694" t="str">
        <f>Tabla4[[#This Row],[NIT]]</f>
        <v>02021811851048</v>
      </c>
      <c r="D694">
        <f t="shared" si="21"/>
        <v>14</v>
      </c>
      <c r="E694" t="str">
        <f t="shared" si="22"/>
        <v>NIT</v>
      </c>
    </row>
    <row r="695" spans="1:5" x14ac:dyDescent="0.25">
      <c r="A695" s="1" t="s">
        <v>7777</v>
      </c>
      <c r="B695" t="s">
        <v>7778</v>
      </c>
      <c r="C695" t="str">
        <f>Tabla4[[#This Row],[NIT]]</f>
        <v>09062402811011</v>
      </c>
      <c r="D695">
        <f t="shared" si="21"/>
        <v>14</v>
      </c>
      <c r="E695" t="str">
        <f t="shared" si="22"/>
        <v>NIT</v>
      </c>
    </row>
    <row r="696" spans="1:5" x14ac:dyDescent="0.25">
      <c r="A696" s="1" t="s">
        <v>7779</v>
      </c>
      <c r="B696" t="s">
        <v>7780</v>
      </c>
      <c r="C696" t="str">
        <f>Tabla4[[#This Row],[NIT]]</f>
        <v>06140711061086</v>
      </c>
      <c r="D696">
        <f t="shared" si="21"/>
        <v>14</v>
      </c>
      <c r="E696" t="str">
        <f t="shared" si="22"/>
        <v>NIT</v>
      </c>
    </row>
    <row r="697" spans="1:5" x14ac:dyDescent="0.25">
      <c r="A697" s="1" t="s">
        <v>8302</v>
      </c>
      <c r="B697" t="s">
        <v>7781</v>
      </c>
      <c r="C697" t="str">
        <f>Tabla4[[#This Row],[NIT]]</f>
        <v>040866014</v>
      </c>
      <c r="D697">
        <f t="shared" si="21"/>
        <v>9</v>
      </c>
      <c r="E697" t="str">
        <f t="shared" si="22"/>
        <v>DUI</v>
      </c>
    </row>
    <row r="698" spans="1:5" x14ac:dyDescent="0.25">
      <c r="A698" s="1" t="s">
        <v>7783</v>
      </c>
      <c r="B698" t="s">
        <v>7784</v>
      </c>
      <c r="C698" t="str">
        <f>Tabla4[[#This Row],[NIT]]</f>
        <v>01081612781030</v>
      </c>
      <c r="D698">
        <f t="shared" si="21"/>
        <v>14</v>
      </c>
      <c r="E698" t="str">
        <f t="shared" si="22"/>
        <v>NIT</v>
      </c>
    </row>
    <row r="699" spans="1:5" x14ac:dyDescent="0.25">
      <c r="A699" s="1" t="s">
        <v>7786</v>
      </c>
      <c r="B699" t="s">
        <v>7787</v>
      </c>
      <c r="C699" t="str">
        <f>Tabla4[[#This Row],[NIT]]</f>
        <v>04162209941010</v>
      </c>
      <c r="D699">
        <f t="shared" si="21"/>
        <v>14</v>
      </c>
      <c r="E699" t="str">
        <f t="shared" si="22"/>
        <v>NIT</v>
      </c>
    </row>
    <row r="700" spans="1:5" x14ac:dyDescent="0.25">
      <c r="A700" s="1" t="s">
        <v>7793</v>
      </c>
      <c r="B700" t="s">
        <v>7794</v>
      </c>
      <c r="C700" t="str">
        <f>Tabla4[[#This Row],[NIT]]</f>
        <v>06140712891015</v>
      </c>
      <c r="D700">
        <f t="shared" si="21"/>
        <v>14</v>
      </c>
      <c r="E700" t="str">
        <f t="shared" si="22"/>
        <v>NIT</v>
      </c>
    </row>
    <row r="701" spans="1:5" x14ac:dyDescent="0.25">
      <c r="A701" s="1" t="s">
        <v>7795</v>
      </c>
      <c r="B701" t="s">
        <v>7796</v>
      </c>
      <c r="C701" t="str">
        <f>Tabla4[[#This Row],[NIT]]</f>
        <v>06141801881402</v>
      </c>
      <c r="D701">
        <f t="shared" si="21"/>
        <v>14</v>
      </c>
      <c r="E701" t="str">
        <f t="shared" si="22"/>
        <v>NIT</v>
      </c>
    </row>
    <row r="702" spans="1:5" x14ac:dyDescent="0.25">
      <c r="A702" s="1" t="s">
        <v>7797</v>
      </c>
      <c r="B702" t="s">
        <v>7798</v>
      </c>
      <c r="C702" t="str">
        <f>Tabla4[[#This Row],[NIT]]</f>
        <v>06012309580010</v>
      </c>
      <c r="D702">
        <f t="shared" si="21"/>
        <v>14</v>
      </c>
      <c r="E702" t="str">
        <f t="shared" si="22"/>
        <v>NIT</v>
      </c>
    </row>
    <row r="703" spans="1:5" x14ac:dyDescent="0.25">
      <c r="A703" s="1" t="s">
        <v>7799</v>
      </c>
      <c r="B703" t="s">
        <v>7800</v>
      </c>
      <c r="C703" t="str">
        <f>Tabla4[[#This Row],[NIT]]</f>
        <v>96152105781016</v>
      </c>
      <c r="D703">
        <f t="shared" si="21"/>
        <v>14</v>
      </c>
      <c r="E703" t="str">
        <f t="shared" si="22"/>
        <v>NIT</v>
      </c>
    </row>
    <row r="704" spans="1:5" x14ac:dyDescent="0.25">
      <c r="A704" s="1" t="s">
        <v>7801</v>
      </c>
      <c r="B704" t="s">
        <v>7802</v>
      </c>
      <c r="C704" t="str">
        <f>Tabla4[[#This Row],[NIT]]</f>
        <v>02021002731023</v>
      </c>
      <c r="D704">
        <f t="shared" si="21"/>
        <v>14</v>
      </c>
      <c r="E704" t="str">
        <f t="shared" si="22"/>
        <v>NIT</v>
      </c>
    </row>
    <row r="705" spans="1:5" x14ac:dyDescent="0.25">
      <c r="A705" s="1" t="s">
        <v>7815</v>
      </c>
      <c r="B705" t="s">
        <v>7816</v>
      </c>
      <c r="C705" t="str">
        <f>Tabla4[[#This Row],[NIT]]</f>
        <v>06191204881024</v>
      </c>
      <c r="D705">
        <f t="shared" si="21"/>
        <v>14</v>
      </c>
      <c r="E705" t="str">
        <f t="shared" si="22"/>
        <v>NIT</v>
      </c>
    </row>
    <row r="706" spans="1:5" x14ac:dyDescent="0.25">
      <c r="A706" s="1" t="s">
        <v>7817</v>
      </c>
      <c r="B706" t="s">
        <v>7818</v>
      </c>
      <c r="C706" t="str">
        <f>Tabla4[[#This Row],[NIT]]</f>
        <v>06192409801011</v>
      </c>
      <c r="D706">
        <f t="shared" ref="D706:D769" si="23">LEN(C706)</f>
        <v>14</v>
      </c>
      <c r="E706" t="str">
        <f t="shared" si="22"/>
        <v>NIT</v>
      </c>
    </row>
    <row r="707" spans="1:5" x14ac:dyDescent="0.25">
      <c r="A707" s="1" t="s">
        <v>7819</v>
      </c>
      <c r="B707" t="s">
        <v>7820</v>
      </c>
      <c r="C707" t="str">
        <f>Tabla4[[#This Row],[NIT]]</f>
        <v>02070905921016</v>
      </c>
      <c r="D707">
        <f t="shared" si="23"/>
        <v>14</v>
      </c>
      <c r="E707" t="str">
        <f t="shared" ref="E707:E770" si="24">IF(D707=14,"NIT",IF(D707=9,"DUI"," "))</f>
        <v>NIT</v>
      </c>
    </row>
    <row r="708" spans="1:5" x14ac:dyDescent="0.25">
      <c r="A708" s="1" t="s">
        <v>7805</v>
      </c>
      <c r="B708" t="s">
        <v>7806</v>
      </c>
      <c r="C708" t="str">
        <f>Tabla4[[#This Row],[NIT]]</f>
        <v>03062908661016</v>
      </c>
      <c r="D708">
        <f t="shared" si="23"/>
        <v>14</v>
      </c>
      <c r="E708" t="str">
        <f t="shared" si="24"/>
        <v>NIT</v>
      </c>
    </row>
    <row r="709" spans="1:5" x14ac:dyDescent="0.25">
      <c r="A709" s="1" t="s">
        <v>7821</v>
      </c>
      <c r="B709" t="s">
        <v>7822</v>
      </c>
      <c r="C709" t="str">
        <f>Tabla4[[#This Row],[NIT]]</f>
        <v>05012007161014</v>
      </c>
      <c r="D709">
        <f t="shared" si="23"/>
        <v>14</v>
      </c>
      <c r="E709" t="str">
        <f t="shared" si="24"/>
        <v>NIT</v>
      </c>
    </row>
    <row r="710" spans="1:5" x14ac:dyDescent="0.25">
      <c r="A710" s="1" t="s">
        <v>7823</v>
      </c>
      <c r="B710" t="s">
        <v>7824</v>
      </c>
      <c r="C710" t="str">
        <f>Tabla4[[#This Row],[NIT]]</f>
        <v>02101302871106</v>
      </c>
      <c r="D710">
        <f t="shared" si="23"/>
        <v>14</v>
      </c>
      <c r="E710" t="str">
        <f t="shared" si="24"/>
        <v>NIT</v>
      </c>
    </row>
    <row r="711" spans="1:5" x14ac:dyDescent="0.25">
      <c r="A711" s="1" t="s">
        <v>7677</v>
      </c>
      <c r="B711" t="s">
        <v>7825</v>
      </c>
      <c r="C711" t="str">
        <f>Tabla4[[#This Row],[NIT]]</f>
        <v>06142111821063</v>
      </c>
      <c r="D711">
        <f t="shared" si="23"/>
        <v>14</v>
      </c>
      <c r="E711" t="str">
        <f t="shared" si="24"/>
        <v>NIT</v>
      </c>
    </row>
    <row r="712" spans="1:5" x14ac:dyDescent="0.25">
      <c r="A712" s="1" t="s">
        <v>7826</v>
      </c>
      <c r="B712" t="s">
        <v>7827</v>
      </c>
      <c r="C712" t="str">
        <f>Tabla4[[#This Row],[NIT]]</f>
        <v>06142905840033</v>
      </c>
      <c r="D712">
        <f t="shared" si="23"/>
        <v>14</v>
      </c>
      <c r="E712" t="str">
        <f t="shared" si="24"/>
        <v>NIT</v>
      </c>
    </row>
    <row r="713" spans="1:5" x14ac:dyDescent="0.25">
      <c r="A713" s="1" t="s">
        <v>7829</v>
      </c>
      <c r="B713" t="s">
        <v>7830</v>
      </c>
      <c r="C713" t="str">
        <f>Tabla4[[#This Row],[NIT]]</f>
        <v>14052508811023</v>
      </c>
      <c r="D713">
        <f t="shared" si="23"/>
        <v>14</v>
      </c>
      <c r="E713" t="str">
        <f t="shared" si="24"/>
        <v>NIT</v>
      </c>
    </row>
    <row r="714" spans="1:5" x14ac:dyDescent="0.25">
      <c r="A714" s="1" t="s">
        <v>7831</v>
      </c>
      <c r="B714" t="s">
        <v>7832</v>
      </c>
      <c r="C714" t="str">
        <f>Tabla4[[#This Row],[NIT]]</f>
        <v>12172204751014</v>
      </c>
      <c r="D714">
        <f t="shared" si="23"/>
        <v>14</v>
      </c>
      <c r="E714" t="str">
        <f t="shared" si="24"/>
        <v>NIT</v>
      </c>
    </row>
    <row r="715" spans="1:5" x14ac:dyDescent="0.25">
      <c r="A715" s="1" t="s">
        <v>7833</v>
      </c>
      <c r="B715" t="s">
        <v>7834</v>
      </c>
      <c r="C715" t="str">
        <f>Tabla4[[#This Row],[NIT]]</f>
        <v>06140602790039</v>
      </c>
      <c r="D715">
        <f t="shared" si="23"/>
        <v>14</v>
      </c>
      <c r="E715" t="str">
        <f t="shared" si="24"/>
        <v>NIT</v>
      </c>
    </row>
    <row r="716" spans="1:5" x14ac:dyDescent="0.25">
      <c r="A716" s="1" t="s">
        <v>7835</v>
      </c>
      <c r="B716" t="s">
        <v>7836</v>
      </c>
      <c r="C716" t="str">
        <f>Tabla4[[#This Row],[NIT]]</f>
        <v>06180610891047</v>
      </c>
      <c r="D716">
        <f t="shared" si="23"/>
        <v>14</v>
      </c>
      <c r="E716" t="str">
        <f t="shared" si="24"/>
        <v>NIT</v>
      </c>
    </row>
    <row r="717" spans="1:5" x14ac:dyDescent="0.25">
      <c r="A717" s="1" t="s">
        <v>7838</v>
      </c>
      <c r="B717" t="s">
        <v>7839</v>
      </c>
      <c r="C717" t="str">
        <f>Tabla4[[#This Row],[NIT]]</f>
        <v>06140403800045</v>
      </c>
      <c r="D717">
        <f t="shared" si="23"/>
        <v>14</v>
      </c>
      <c r="E717" t="str">
        <f t="shared" si="24"/>
        <v>NIT</v>
      </c>
    </row>
    <row r="718" spans="1:5" x14ac:dyDescent="0.25">
      <c r="A718" s="1" t="s">
        <v>7840</v>
      </c>
      <c r="B718" t="s">
        <v>7841</v>
      </c>
      <c r="C718" t="str">
        <f>Tabla4[[#This Row],[NIT]]</f>
        <v>06140812091091</v>
      </c>
      <c r="D718">
        <f t="shared" si="23"/>
        <v>14</v>
      </c>
      <c r="E718" t="str">
        <f t="shared" si="24"/>
        <v>NIT</v>
      </c>
    </row>
    <row r="719" spans="1:5" x14ac:dyDescent="0.25">
      <c r="A719" s="1" t="s">
        <v>7842</v>
      </c>
      <c r="B719" t="s">
        <v>7843</v>
      </c>
      <c r="C719" t="str">
        <f>Tabla4[[#This Row],[NIT]]</f>
        <v>08132705211011</v>
      </c>
      <c r="D719">
        <f t="shared" si="23"/>
        <v>14</v>
      </c>
      <c r="E719" t="str">
        <f t="shared" si="24"/>
        <v>NIT</v>
      </c>
    </row>
    <row r="720" spans="1:5" x14ac:dyDescent="0.25">
      <c r="A720" s="1" t="s">
        <v>1347</v>
      </c>
      <c r="B720" t="s">
        <v>7807</v>
      </c>
      <c r="C720" t="str">
        <f>Tabla4[[#This Row],[NIT]]</f>
        <v>05030410891020</v>
      </c>
      <c r="D720">
        <f t="shared" si="23"/>
        <v>14</v>
      </c>
      <c r="E720" t="str">
        <f t="shared" si="24"/>
        <v>NIT</v>
      </c>
    </row>
    <row r="721" spans="1:5" x14ac:dyDescent="0.25">
      <c r="A721" s="1" t="s">
        <v>7845</v>
      </c>
      <c r="B721" t="s">
        <v>7846</v>
      </c>
      <c r="C721" t="str">
        <f>Tabla4[[#This Row],[NIT]]</f>
        <v>06140606681184</v>
      </c>
      <c r="D721">
        <f t="shared" si="23"/>
        <v>14</v>
      </c>
      <c r="E721" t="str">
        <f t="shared" si="24"/>
        <v>NIT</v>
      </c>
    </row>
    <row r="722" spans="1:5" x14ac:dyDescent="0.25">
      <c r="A722" s="1" t="s">
        <v>7847</v>
      </c>
      <c r="B722" t="s">
        <v>7848</v>
      </c>
      <c r="C722" t="str">
        <f>Tabla4[[#This Row],[NIT]]</f>
        <v>11232523061015</v>
      </c>
      <c r="D722">
        <f t="shared" si="23"/>
        <v>14</v>
      </c>
      <c r="E722" t="str">
        <f t="shared" si="24"/>
        <v>NIT</v>
      </c>
    </row>
    <row r="723" spans="1:5" x14ac:dyDescent="0.25">
      <c r="A723" s="1" t="s">
        <v>7849</v>
      </c>
      <c r="B723" t="s">
        <v>7850</v>
      </c>
      <c r="C723" t="str">
        <f>Tabla4[[#This Row],[NIT]]</f>
        <v>06141409801239</v>
      </c>
      <c r="D723">
        <f t="shared" si="23"/>
        <v>14</v>
      </c>
      <c r="E723" t="str">
        <f t="shared" si="24"/>
        <v>NIT</v>
      </c>
    </row>
    <row r="724" spans="1:5" x14ac:dyDescent="0.25">
      <c r="A724" s="1" t="s">
        <v>7851</v>
      </c>
      <c r="B724" t="s">
        <v>7852</v>
      </c>
      <c r="C724" t="str">
        <f>Tabla4[[#This Row],[NIT]]</f>
        <v>14021912701018</v>
      </c>
      <c r="D724">
        <f t="shared" si="23"/>
        <v>14</v>
      </c>
      <c r="E724" t="str">
        <f t="shared" si="24"/>
        <v>NIT</v>
      </c>
    </row>
    <row r="725" spans="1:5" x14ac:dyDescent="0.25">
      <c r="A725" s="1" t="s">
        <v>7942</v>
      </c>
      <c r="B725" t="s">
        <v>7853</v>
      </c>
      <c r="C725" t="str">
        <f>Tabla4[[#This Row],[NIT]]</f>
        <v>14051704981010</v>
      </c>
      <c r="D725">
        <f t="shared" si="23"/>
        <v>14</v>
      </c>
      <c r="E725" t="str">
        <f t="shared" si="24"/>
        <v>NIT</v>
      </c>
    </row>
    <row r="726" spans="1:5" x14ac:dyDescent="0.25">
      <c r="A726" s="1" t="s">
        <v>7854</v>
      </c>
      <c r="B726" t="s">
        <v>7855</v>
      </c>
      <c r="C726" t="str">
        <f>Tabla4[[#This Row],[NIT]]</f>
        <v>06140306931065</v>
      </c>
      <c r="D726">
        <f t="shared" si="23"/>
        <v>14</v>
      </c>
      <c r="E726" t="str">
        <f t="shared" si="24"/>
        <v>NIT</v>
      </c>
    </row>
    <row r="727" spans="1:5" x14ac:dyDescent="0.25">
      <c r="A727" s="1" t="s">
        <v>7856</v>
      </c>
      <c r="B727" t="s">
        <v>7857</v>
      </c>
      <c r="C727" t="str">
        <f>Tabla4[[#This Row],[NIT]]</f>
        <v>06141411711166</v>
      </c>
      <c r="D727">
        <f t="shared" si="23"/>
        <v>14</v>
      </c>
      <c r="E727" t="str">
        <f t="shared" si="24"/>
        <v>NIT</v>
      </c>
    </row>
    <row r="728" spans="1:5" x14ac:dyDescent="0.25">
      <c r="A728" s="1" t="s">
        <v>7858</v>
      </c>
      <c r="B728" t="s">
        <v>869</v>
      </c>
      <c r="C728" t="str">
        <f>Tabla4[[#This Row],[NIT]]</f>
        <v>1102010379001</v>
      </c>
      <c r="D728">
        <f t="shared" si="23"/>
        <v>13</v>
      </c>
      <c r="E728" t="str">
        <f t="shared" si="24"/>
        <v xml:space="preserve"> </v>
      </c>
    </row>
    <row r="729" spans="1:5" x14ac:dyDescent="0.25">
      <c r="A729" s="1" t="s">
        <v>7859</v>
      </c>
      <c r="B729" t="s">
        <v>7860</v>
      </c>
      <c r="C729" t="str">
        <f>Tabla4[[#This Row],[NIT]]</f>
        <v>06140911181078</v>
      </c>
      <c r="D729">
        <f t="shared" si="23"/>
        <v>14</v>
      </c>
      <c r="E729" t="str">
        <f t="shared" si="24"/>
        <v>NIT</v>
      </c>
    </row>
    <row r="730" spans="1:5" x14ac:dyDescent="0.25">
      <c r="A730" s="1" t="s">
        <v>7941</v>
      </c>
      <c r="B730" t="s">
        <v>107</v>
      </c>
      <c r="C730" t="str">
        <f>Tabla4[[#This Row],[NIT]]</f>
        <v>12041001789101</v>
      </c>
      <c r="D730">
        <f t="shared" si="23"/>
        <v>14</v>
      </c>
      <c r="E730" t="str">
        <f t="shared" si="24"/>
        <v>NIT</v>
      </c>
    </row>
    <row r="731" spans="1:5" x14ac:dyDescent="0.25">
      <c r="A731" s="1" t="s">
        <v>7861</v>
      </c>
      <c r="B731" t="s">
        <v>967</v>
      </c>
      <c r="C731" t="str">
        <f>Tabla4[[#This Row],[NIT]]</f>
        <v>06140411151024</v>
      </c>
      <c r="D731">
        <f t="shared" si="23"/>
        <v>14</v>
      </c>
      <c r="E731" t="str">
        <f t="shared" si="24"/>
        <v>NIT</v>
      </c>
    </row>
    <row r="732" spans="1:5" x14ac:dyDescent="0.25">
      <c r="A732" s="1" t="s">
        <v>93</v>
      </c>
      <c r="B732" t="s">
        <v>7901</v>
      </c>
      <c r="C732" t="str">
        <f>Tabla4[[#This Row],[NIT]]</f>
        <v>02103008951013</v>
      </c>
      <c r="D732">
        <f t="shared" si="23"/>
        <v>14</v>
      </c>
      <c r="E732" t="str">
        <f t="shared" si="24"/>
        <v>NIT</v>
      </c>
    </row>
    <row r="733" spans="1:5" x14ac:dyDescent="0.25">
      <c r="A733" s="1" t="s">
        <v>7902</v>
      </c>
      <c r="B733" t="s">
        <v>7903</v>
      </c>
      <c r="C733" t="str">
        <f>Tabla4[[#This Row],[NIT]]</f>
        <v>06140708901030</v>
      </c>
      <c r="D733">
        <f t="shared" si="23"/>
        <v>14</v>
      </c>
      <c r="E733" t="str">
        <f t="shared" si="24"/>
        <v>NIT</v>
      </c>
    </row>
    <row r="734" spans="1:5" x14ac:dyDescent="0.25">
      <c r="A734" s="1" t="s">
        <v>7904</v>
      </c>
      <c r="B734" t="s">
        <v>7905</v>
      </c>
      <c r="C734" t="str">
        <f>Tabla4[[#This Row],[NIT]]</f>
        <v>14132403590011</v>
      </c>
      <c r="D734">
        <f t="shared" si="23"/>
        <v>14</v>
      </c>
      <c r="E734" t="str">
        <f t="shared" si="24"/>
        <v>NIT</v>
      </c>
    </row>
    <row r="735" spans="1:5" x14ac:dyDescent="0.25">
      <c r="A735" s="1" t="s">
        <v>7906</v>
      </c>
      <c r="B735" t="s">
        <v>7907</v>
      </c>
      <c r="C735" t="str">
        <f>Tabla4[[#This Row],[NIT]]</f>
        <v>05022009530016</v>
      </c>
      <c r="D735">
        <f t="shared" si="23"/>
        <v>14</v>
      </c>
      <c r="E735" t="str">
        <f t="shared" si="24"/>
        <v>NIT</v>
      </c>
    </row>
    <row r="736" spans="1:5" x14ac:dyDescent="0.25">
      <c r="A736" s="21" t="s">
        <v>7908</v>
      </c>
      <c r="B736" t="s">
        <v>7909</v>
      </c>
      <c r="C736" t="str">
        <f>Tabla4[[#This Row],[NIT]]</f>
        <v>06141004911010</v>
      </c>
      <c r="D736">
        <f t="shared" si="23"/>
        <v>14</v>
      </c>
      <c r="E736" t="str">
        <f t="shared" si="24"/>
        <v>NIT</v>
      </c>
    </row>
    <row r="737" spans="1:5" x14ac:dyDescent="0.25">
      <c r="A737" s="1" t="s">
        <v>7910</v>
      </c>
      <c r="B737" t="s">
        <v>7911</v>
      </c>
      <c r="C737" t="str">
        <f>Tabla4[[#This Row],[NIT]]</f>
        <v>06141304931021</v>
      </c>
      <c r="D737">
        <f t="shared" si="23"/>
        <v>14</v>
      </c>
      <c r="E737" t="str">
        <f t="shared" si="24"/>
        <v>NIT</v>
      </c>
    </row>
    <row r="738" spans="1:5" x14ac:dyDescent="0.25">
      <c r="A738" s="21" t="s">
        <v>7912</v>
      </c>
      <c r="B738" t="s">
        <v>7913</v>
      </c>
      <c r="C738" t="str">
        <f>Tabla4[[#This Row],[NIT]]</f>
        <v>06142309831030</v>
      </c>
      <c r="D738">
        <f t="shared" si="23"/>
        <v>14</v>
      </c>
      <c r="E738" t="str">
        <f t="shared" si="24"/>
        <v>NIT</v>
      </c>
    </row>
    <row r="739" spans="1:5" x14ac:dyDescent="0.25">
      <c r="A739" s="21" t="s">
        <v>7914</v>
      </c>
      <c r="B739" t="s">
        <v>7915</v>
      </c>
      <c r="C739" t="str">
        <f>Tabla4[[#This Row],[NIT]]</f>
        <v>06141210991055</v>
      </c>
      <c r="D739">
        <f t="shared" si="23"/>
        <v>14</v>
      </c>
      <c r="E739" t="str">
        <f t="shared" si="24"/>
        <v>NIT</v>
      </c>
    </row>
    <row r="740" spans="1:5" x14ac:dyDescent="0.25">
      <c r="A740" s="21" t="s">
        <v>7916</v>
      </c>
      <c r="B740" t="s">
        <v>7917</v>
      </c>
      <c r="C740" t="str">
        <f>Tabla4[[#This Row],[NIT]]</f>
        <v>07152401721029</v>
      </c>
      <c r="D740">
        <f t="shared" si="23"/>
        <v>14</v>
      </c>
      <c r="E740" t="str">
        <f t="shared" si="24"/>
        <v>NIT</v>
      </c>
    </row>
    <row r="741" spans="1:5" x14ac:dyDescent="0.25">
      <c r="A741" s="21" t="s">
        <v>7918</v>
      </c>
      <c r="B741" t="s">
        <v>7919</v>
      </c>
      <c r="C741" t="str">
        <f>Tabla4[[#This Row],[NIT]]</f>
        <v>06141309810013</v>
      </c>
      <c r="D741">
        <f t="shared" si="23"/>
        <v>14</v>
      </c>
      <c r="E741" t="str">
        <f t="shared" si="24"/>
        <v>NIT</v>
      </c>
    </row>
    <row r="742" spans="1:5" x14ac:dyDescent="0.25">
      <c r="A742" s="21" t="s">
        <v>7920</v>
      </c>
      <c r="B742" t="s">
        <v>7921</v>
      </c>
      <c r="C742" t="str">
        <f>Tabla4[[#This Row],[NIT]]</f>
        <v>06140509811162</v>
      </c>
      <c r="D742">
        <f t="shared" si="23"/>
        <v>14</v>
      </c>
      <c r="E742" t="str">
        <f t="shared" si="24"/>
        <v>NIT</v>
      </c>
    </row>
    <row r="743" spans="1:5" x14ac:dyDescent="0.25">
      <c r="A743" s="21" t="s">
        <v>97</v>
      </c>
      <c r="B743" t="s">
        <v>7922</v>
      </c>
      <c r="C743" t="str">
        <f>Tabla4[[#This Row],[NIT]]</f>
        <v>06142212650014</v>
      </c>
      <c r="D743">
        <f t="shared" si="23"/>
        <v>14</v>
      </c>
      <c r="E743" t="str">
        <f t="shared" si="24"/>
        <v>NIT</v>
      </c>
    </row>
    <row r="744" spans="1:5" x14ac:dyDescent="0.25">
      <c r="A744" s="1" t="s">
        <v>7923</v>
      </c>
      <c r="B744" t="s">
        <v>7924</v>
      </c>
      <c r="C744" t="str">
        <f>Tabla4[[#This Row],[NIT]]</f>
        <v>08191804761020</v>
      </c>
      <c r="D744">
        <f t="shared" si="23"/>
        <v>14</v>
      </c>
      <c r="E744" t="str">
        <f t="shared" si="24"/>
        <v>NIT</v>
      </c>
    </row>
    <row r="745" spans="1:5" x14ac:dyDescent="0.25">
      <c r="A745" s="21" t="s">
        <v>1308</v>
      </c>
      <c r="B745" t="s">
        <v>7925</v>
      </c>
      <c r="C745" t="str">
        <f>Tabla4[[#This Row],[NIT]]</f>
        <v>05113001661024</v>
      </c>
      <c r="D745">
        <f t="shared" si="23"/>
        <v>14</v>
      </c>
      <c r="E745" t="str">
        <f t="shared" si="24"/>
        <v>NIT</v>
      </c>
    </row>
    <row r="746" spans="1:5" x14ac:dyDescent="0.25">
      <c r="A746" s="1" t="s">
        <v>7926</v>
      </c>
      <c r="B746" t="s">
        <v>7927</v>
      </c>
      <c r="C746" t="str">
        <f>Tabla4[[#This Row],[NIT]]</f>
        <v>06142208812224</v>
      </c>
      <c r="D746">
        <f t="shared" si="23"/>
        <v>14</v>
      </c>
      <c r="E746" t="str">
        <f t="shared" si="24"/>
        <v>NIT</v>
      </c>
    </row>
    <row r="747" spans="1:5" x14ac:dyDescent="0.25">
      <c r="A747" s="21" t="s">
        <v>7928</v>
      </c>
      <c r="B747" t="s">
        <v>1185</v>
      </c>
      <c r="C747" t="str">
        <f>Tabla4[[#This Row],[NIT]]</f>
        <v>07151001771020</v>
      </c>
      <c r="D747">
        <f t="shared" si="23"/>
        <v>14</v>
      </c>
      <c r="E747" t="str">
        <f t="shared" si="24"/>
        <v>NIT</v>
      </c>
    </row>
    <row r="748" spans="1:5" x14ac:dyDescent="0.25">
      <c r="A748" s="21" t="s">
        <v>1184</v>
      </c>
      <c r="B748" t="s">
        <v>7929</v>
      </c>
      <c r="C748" t="str">
        <f>Tabla4[[#This Row],[NIT]]</f>
        <v>05091909891020</v>
      </c>
      <c r="D748">
        <f t="shared" si="23"/>
        <v>14</v>
      </c>
      <c r="E748" t="str">
        <f t="shared" si="24"/>
        <v>NIT</v>
      </c>
    </row>
    <row r="749" spans="1:5" x14ac:dyDescent="0.25">
      <c r="A749" s="21" t="s">
        <v>260</v>
      </c>
      <c r="B749" t="s">
        <v>7930</v>
      </c>
      <c r="C749" t="str">
        <f>Tabla4[[#This Row],[NIT]]</f>
        <v>12171605140516</v>
      </c>
      <c r="D749">
        <f t="shared" si="23"/>
        <v>14</v>
      </c>
      <c r="E749" t="str">
        <f t="shared" si="24"/>
        <v>NIT</v>
      </c>
    </row>
    <row r="750" spans="1:5" x14ac:dyDescent="0.25">
      <c r="A750" s="1" t="s">
        <v>7931</v>
      </c>
      <c r="B750" t="s">
        <v>7932</v>
      </c>
      <c r="C750" t="str">
        <f>Tabla4[[#This Row],[NIT]]</f>
        <v>06142711201042</v>
      </c>
      <c r="D750">
        <f t="shared" si="23"/>
        <v>14</v>
      </c>
      <c r="E750" t="str">
        <f t="shared" si="24"/>
        <v>NIT</v>
      </c>
    </row>
    <row r="751" spans="1:5" x14ac:dyDescent="0.25">
      <c r="A751" s="21" t="s">
        <v>7864</v>
      </c>
      <c r="B751" t="s">
        <v>7865</v>
      </c>
      <c r="C751" t="str">
        <f>Tabla4[[#This Row],[NIT]]</f>
        <v>06142903721040</v>
      </c>
      <c r="D751">
        <f t="shared" si="23"/>
        <v>14</v>
      </c>
      <c r="E751" t="str">
        <f t="shared" si="24"/>
        <v>NIT</v>
      </c>
    </row>
    <row r="752" spans="1:5" x14ac:dyDescent="0.25">
      <c r="A752" s="1" t="s">
        <v>7933</v>
      </c>
      <c r="B752" t="s">
        <v>7934</v>
      </c>
      <c r="C752" t="str">
        <f>Tabla4[[#This Row],[NIT]]</f>
        <v>06141502051029</v>
      </c>
      <c r="D752">
        <f t="shared" si="23"/>
        <v>14</v>
      </c>
      <c r="E752" t="str">
        <f t="shared" si="24"/>
        <v>NIT</v>
      </c>
    </row>
    <row r="753" spans="1:5" x14ac:dyDescent="0.25">
      <c r="A753" t="s">
        <v>1309</v>
      </c>
      <c r="B753" t="s">
        <v>1310</v>
      </c>
      <c r="C753" t="str">
        <f>Tabla4[[#This Row],[NIT]]</f>
        <v>94832404991012</v>
      </c>
      <c r="D753">
        <f t="shared" si="23"/>
        <v>14</v>
      </c>
      <c r="E753" t="str">
        <f t="shared" si="24"/>
        <v>NIT</v>
      </c>
    </row>
    <row r="754" spans="1:5" x14ac:dyDescent="0.25">
      <c r="A754" t="s">
        <v>1311</v>
      </c>
      <c r="B754" t="s">
        <v>1312</v>
      </c>
      <c r="C754" t="str">
        <f>Tabla4[[#This Row],[NIT]]</f>
        <v>04070802600010</v>
      </c>
      <c r="D754">
        <f t="shared" si="23"/>
        <v>14</v>
      </c>
      <c r="E754" t="str">
        <f t="shared" si="24"/>
        <v>NIT</v>
      </c>
    </row>
    <row r="755" spans="1:5" x14ac:dyDescent="0.25">
      <c r="A755" s="20" t="s">
        <v>7890</v>
      </c>
      <c r="B755" t="s">
        <v>7891</v>
      </c>
      <c r="C755" t="str">
        <f>Tabla4[[#This Row],[NIT]]</f>
        <v>06141411171030</v>
      </c>
      <c r="D755">
        <f t="shared" si="23"/>
        <v>14</v>
      </c>
      <c r="E755" t="str">
        <f t="shared" si="24"/>
        <v>NIT</v>
      </c>
    </row>
    <row r="756" spans="1:5" x14ac:dyDescent="0.25">
      <c r="A756" t="s">
        <v>1313</v>
      </c>
      <c r="B756" t="s">
        <v>1314</v>
      </c>
      <c r="C756" t="str">
        <f>Tabla4[[#This Row],[NIT]]</f>
        <v xml:space="preserve"> </v>
      </c>
      <c r="D756">
        <f t="shared" si="23"/>
        <v>1</v>
      </c>
      <c r="E756" t="str">
        <f t="shared" si="24"/>
        <v xml:space="preserve"> </v>
      </c>
    </row>
    <row r="757" spans="1:5" x14ac:dyDescent="0.25">
      <c r="A757" t="s">
        <v>1315</v>
      </c>
      <c r="B757" t="s">
        <v>1316</v>
      </c>
      <c r="C757" t="str">
        <f>Tabla4[[#This Row],[NIT]]</f>
        <v>02100703721038</v>
      </c>
      <c r="D757">
        <f t="shared" si="23"/>
        <v>14</v>
      </c>
      <c r="E757" t="str">
        <f t="shared" si="24"/>
        <v>NIT</v>
      </c>
    </row>
    <row r="758" spans="1:5" x14ac:dyDescent="0.25">
      <c r="A758" t="s">
        <v>1317</v>
      </c>
      <c r="B758" t="s">
        <v>1318</v>
      </c>
      <c r="C758" t="str">
        <f>Tabla4[[#This Row],[NIT]]</f>
        <v>06140108580017</v>
      </c>
      <c r="D758">
        <f t="shared" si="23"/>
        <v>14</v>
      </c>
      <c r="E758" t="str">
        <f t="shared" si="24"/>
        <v>NIT</v>
      </c>
    </row>
    <row r="759" spans="1:5" x14ac:dyDescent="0.25">
      <c r="A759" t="s">
        <v>1313</v>
      </c>
      <c r="B759" t="s">
        <v>1319</v>
      </c>
      <c r="C759" t="str">
        <f>Tabla4[[#This Row],[NIT]]</f>
        <v xml:space="preserve"> </v>
      </c>
      <c r="D759">
        <f t="shared" si="23"/>
        <v>1</v>
      </c>
      <c r="E759" t="str">
        <f t="shared" si="24"/>
        <v xml:space="preserve"> </v>
      </c>
    </row>
    <row r="760" spans="1:5" x14ac:dyDescent="0.25">
      <c r="A760" t="s">
        <v>1320</v>
      </c>
      <c r="B760" t="s">
        <v>1321</v>
      </c>
      <c r="C760" t="str">
        <f>Tabla4[[#This Row],[NIT]]</f>
        <v>06141511720027</v>
      </c>
      <c r="D760">
        <f t="shared" si="23"/>
        <v>14</v>
      </c>
      <c r="E760" t="str">
        <f t="shared" si="24"/>
        <v>NIT</v>
      </c>
    </row>
    <row r="761" spans="1:5" x14ac:dyDescent="0.25">
      <c r="A761" t="s">
        <v>1322</v>
      </c>
      <c r="B761" t="s">
        <v>1323</v>
      </c>
      <c r="C761" t="str">
        <f>Tabla4[[#This Row],[NIT]]</f>
        <v>06140711071030</v>
      </c>
      <c r="D761">
        <f t="shared" si="23"/>
        <v>14</v>
      </c>
      <c r="E761" t="str">
        <f t="shared" si="24"/>
        <v>NIT</v>
      </c>
    </row>
    <row r="762" spans="1:5" x14ac:dyDescent="0.25">
      <c r="A762" t="s">
        <v>1324</v>
      </c>
      <c r="B762" t="s">
        <v>1325</v>
      </c>
      <c r="C762" t="str">
        <f>Tabla4[[#This Row],[NIT]]</f>
        <v>14070503650018</v>
      </c>
      <c r="D762">
        <f t="shared" si="23"/>
        <v>14</v>
      </c>
      <c r="E762" t="str">
        <f t="shared" si="24"/>
        <v>NIT</v>
      </c>
    </row>
    <row r="763" spans="1:5" x14ac:dyDescent="0.25">
      <c r="A763" t="s">
        <v>1326</v>
      </c>
      <c r="B763" t="s">
        <v>1327</v>
      </c>
      <c r="C763" t="str">
        <f>Tabla4[[#This Row],[NIT]]</f>
        <v>06141101690011</v>
      </c>
      <c r="D763">
        <f t="shared" si="23"/>
        <v>14</v>
      </c>
      <c r="E763" t="str">
        <f t="shared" si="24"/>
        <v>NIT</v>
      </c>
    </row>
    <row r="764" spans="1:5" x14ac:dyDescent="0.25">
      <c r="A764" t="s">
        <v>1313</v>
      </c>
      <c r="B764" t="s">
        <v>1328</v>
      </c>
      <c r="C764" t="str">
        <f>Tabla4[[#This Row],[NIT]]</f>
        <v xml:space="preserve"> </v>
      </c>
      <c r="D764">
        <f t="shared" si="23"/>
        <v>1</v>
      </c>
      <c r="E764" t="str">
        <f t="shared" si="24"/>
        <v xml:space="preserve"> </v>
      </c>
    </row>
    <row r="765" spans="1:5" x14ac:dyDescent="0.25">
      <c r="A765" t="s">
        <v>1329</v>
      </c>
      <c r="B765" t="s">
        <v>1330</v>
      </c>
      <c r="C765" t="str">
        <f>Tabla4[[#This Row],[NIT]]</f>
        <v>06141611841170</v>
      </c>
      <c r="D765">
        <f t="shared" si="23"/>
        <v>14</v>
      </c>
      <c r="E765" t="str">
        <f t="shared" si="24"/>
        <v>NIT</v>
      </c>
    </row>
    <row r="766" spans="1:5" x14ac:dyDescent="0.25">
      <c r="A766" t="s">
        <v>1331</v>
      </c>
      <c r="B766" t="s">
        <v>1332</v>
      </c>
      <c r="C766" t="str">
        <f>Tabla4[[#This Row],[NIT]]</f>
        <v>06142302931020</v>
      </c>
      <c r="D766">
        <f t="shared" si="23"/>
        <v>14</v>
      </c>
      <c r="E766" t="str">
        <f t="shared" si="24"/>
        <v>NIT</v>
      </c>
    </row>
    <row r="767" spans="1:5" x14ac:dyDescent="0.25">
      <c r="A767" t="s">
        <v>1045</v>
      </c>
      <c r="B767" t="s">
        <v>1333</v>
      </c>
      <c r="C767" t="str">
        <f>Tabla4[[#This Row],[NIT]]</f>
        <v>06142703981055</v>
      </c>
      <c r="D767">
        <f t="shared" si="23"/>
        <v>14</v>
      </c>
      <c r="E767" t="str">
        <f t="shared" si="24"/>
        <v>NIT</v>
      </c>
    </row>
    <row r="768" spans="1:5" x14ac:dyDescent="0.25">
      <c r="A768" t="s">
        <v>1334</v>
      </c>
      <c r="B768" t="s">
        <v>1335</v>
      </c>
      <c r="C768" t="str">
        <f>Tabla4[[#This Row],[NIT]]</f>
        <v>05043110741013</v>
      </c>
      <c r="D768">
        <f t="shared" si="23"/>
        <v>14</v>
      </c>
      <c r="E768" t="str">
        <f t="shared" si="24"/>
        <v>NIT</v>
      </c>
    </row>
    <row r="769" spans="1:5" x14ac:dyDescent="0.25">
      <c r="A769" t="s">
        <v>1313</v>
      </c>
      <c r="B769" t="s">
        <v>1336</v>
      </c>
      <c r="C769" t="str">
        <f>Tabla4[[#This Row],[NIT]]</f>
        <v xml:space="preserve"> </v>
      </c>
      <c r="D769">
        <f t="shared" si="23"/>
        <v>1</v>
      </c>
      <c r="E769" t="str">
        <f t="shared" si="24"/>
        <v xml:space="preserve"> </v>
      </c>
    </row>
    <row r="770" spans="1:5" x14ac:dyDescent="0.25">
      <c r="A770" t="s">
        <v>1313</v>
      </c>
      <c r="B770" t="s">
        <v>1337</v>
      </c>
      <c r="C770" t="str">
        <f>Tabla4[[#This Row],[NIT]]</f>
        <v xml:space="preserve"> </v>
      </c>
      <c r="D770">
        <f t="shared" ref="D770:D833" si="25">LEN(C770)</f>
        <v>1</v>
      </c>
      <c r="E770" t="str">
        <f t="shared" si="24"/>
        <v xml:space="preserve"> </v>
      </c>
    </row>
    <row r="771" spans="1:5" x14ac:dyDescent="0.25">
      <c r="A771" t="s">
        <v>1338</v>
      </c>
      <c r="B771" t="s">
        <v>1339</v>
      </c>
      <c r="C771" t="str">
        <f>Tabla4[[#This Row],[NIT]]</f>
        <v>06142307091063</v>
      </c>
      <c r="D771">
        <f t="shared" si="25"/>
        <v>14</v>
      </c>
      <c r="E771" t="str">
        <f t="shared" ref="E771:E834" si="26">IF(D771=14,"NIT",IF(D771=9,"DUI"," "))</f>
        <v>NIT</v>
      </c>
    </row>
    <row r="772" spans="1:5" x14ac:dyDescent="0.25">
      <c r="A772" t="s">
        <v>1340</v>
      </c>
      <c r="B772" t="s">
        <v>1341</v>
      </c>
      <c r="C772" t="str">
        <f>Tabla4[[#This Row],[NIT]]</f>
        <v>02101911710016</v>
      </c>
      <c r="D772">
        <f t="shared" si="25"/>
        <v>14</v>
      </c>
      <c r="E772" t="str">
        <f t="shared" si="26"/>
        <v>NIT</v>
      </c>
    </row>
    <row r="773" spans="1:5" x14ac:dyDescent="0.25">
      <c r="A773" t="s">
        <v>1342</v>
      </c>
      <c r="B773" t="s">
        <v>1343</v>
      </c>
      <c r="C773" t="str">
        <f>Tabla4[[#This Row],[NIT]]</f>
        <v>06142407750010</v>
      </c>
      <c r="D773">
        <f t="shared" si="25"/>
        <v>14</v>
      </c>
      <c r="E773" t="str">
        <f t="shared" si="26"/>
        <v>NIT</v>
      </c>
    </row>
    <row r="774" spans="1:5" x14ac:dyDescent="0.25">
      <c r="A774" t="s">
        <v>1313</v>
      </c>
      <c r="B774" t="s">
        <v>1344</v>
      </c>
      <c r="C774" t="str">
        <f>Tabla4[[#This Row],[NIT]]</f>
        <v xml:space="preserve"> </v>
      </c>
      <c r="D774">
        <f t="shared" si="25"/>
        <v>1</v>
      </c>
      <c r="E774" t="str">
        <f t="shared" si="26"/>
        <v xml:space="preserve"> </v>
      </c>
    </row>
    <row r="775" spans="1:5" x14ac:dyDescent="0.25">
      <c r="A775" t="s">
        <v>1345</v>
      </c>
      <c r="B775" t="s">
        <v>1346</v>
      </c>
      <c r="C775" t="str">
        <f>Tabla4[[#This Row],[NIT]]</f>
        <v>07151508430012</v>
      </c>
      <c r="D775">
        <f t="shared" si="25"/>
        <v>14</v>
      </c>
      <c r="E775" t="str">
        <f t="shared" si="26"/>
        <v>NIT</v>
      </c>
    </row>
    <row r="776" spans="1:5" x14ac:dyDescent="0.25">
      <c r="A776" t="s">
        <v>1347</v>
      </c>
      <c r="B776" t="s">
        <v>1348</v>
      </c>
      <c r="C776" t="str">
        <f>Tabla4[[#This Row],[NIT]]</f>
        <v>05030410891020</v>
      </c>
      <c r="D776">
        <f t="shared" si="25"/>
        <v>14</v>
      </c>
      <c r="E776" t="str">
        <f t="shared" si="26"/>
        <v>NIT</v>
      </c>
    </row>
    <row r="777" spans="1:5" x14ac:dyDescent="0.25">
      <c r="A777" t="s">
        <v>1313</v>
      </c>
      <c r="B777" t="s">
        <v>1349</v>
      </c>
      <c r="C777" t="str">
        <f>Tabla4[[#This Row],[NIT]]</f>
        <v xml:space="preserve"> </v>
      </c>
      <c r="D777">
        <f t="shared" si="25"/>
        <v>1</v>
      </c>
      <c r="E777" t="str">
        <f t="shared" si="26"/>
        <v xml:space="preserve"> </v>
      </c>
    </row>
    <row r="778" spans="1:5" x14ac:dyDescent="0.25">
      <c r="A778" t="s">
        <v>1350</v>
      </c>
      <c r="B778" t="s">
        <v>1351</v>
      </c>
      <c r="C778" t="str">
        <f>Tabla4[[#This Row],[NIT]]</f>
        <v>06142406870019</v>
      </c>
      <c r="D778">
        <f t="shared" si="25"/>
        <v>14</v>
      </c>
      <c r="E778" t="str">
        <f t="shared" si="26"/>
        <v>NIT</v>
      </c>
    </row>
    <row r="779" spans="1:5" x14ac:dyDescent="0.25">
      <c r="A779" t="s">
        <v>1352</v>
      </c>
      <c r="B779" t="s">
        <v>1353</v>
      </c>
      <c r="C779" t="str">
        <f>Tabla4[[#This Row],[NIT]]</f>
        <v>06140112641120</v>
      </c>
      <c r="D779">
        <f t="shared" si="25"/>
        <v>14</v>
      </c>
      <c r="E779" t="str">
        <f t="shared" si="26"/>
        <v>NIT</v>
      </c>
    </row>
    <row r="780" spans="1:5" x14ac:dyDescent="0.25">
      <c r="A780" t="s">
        <v>1354</v>
      </c>
      <c r="B780" t="s">
        <v>1355</v>
      </c>
      <c r="C780" t="str">
        <f>Tabla4[[#This Row],[NIT]]</f>
        <v>06142708101053</v>
      </c>
      <c r="D780">
        <f t="shared" si="25"/>
        <v>14</v>
      </c>
      <c r="E780" t="str">
        <f t="shared" si="26"/>
        <v>NIT</v>
      </c>
    </row>
    <row r="781" spans="1:5" x14ac:dyDescent="0.25">
      <c r="A781" t="s">
        <v>1313</v>
      </c>
      <c r="B781" t="s">
        <v>1356</v>
      </c>
      <c r="C781" t="str">
        <f>Tabla4[[#This Row],[NIT]]</f>
        <v xml:space="preserve"> </v>
      </c>
      <c r="D781">
        <f t="shared" si="25"/>
        <v>1</v>
      </c>
      <c r="E781" t="str">
        <f t="shared" si="26"/>
        <v xml:space="preserve"> </v>
      </c>
    </row>
    <row r="782" spans="1:5" x14ac:dyDescent="0.25">
      <c r="A782" t="s">
        <v>1357</v>
      </c>
      <c r="B782" t="s">
        <v>1358</v>
      </c>
      <c r="C782" t="str">
        <f>Tabla4[[#This Row],[NIT]]</f>
        <v>06141607031015</v>
      </c>
      <c r="D782">
        <f t="shared" si="25"/>
        <v>14</v>
      </c>
      <c r="E782" t="str">
        <f t="shared" si="26"/>
        <v>NIT</v>
      </c>
    </row>
    <row r="783" spans="1:5" x14ac:dyDescent="0.25">
      <c r="A783" t="s">
        <v>1359</v>
      </c>
      <c r="B783" t="s">
        <v>1360</v>
      </c>
      <c r="C783" t="str">
        <f>Tabla4[[#This Row],[NIT]]</f>
        <v>06141402370078</v>
      </c>
      <c r="D783">
        <f t="shared" si="25"/>
        <v>14</v>
      </c>
      <c r="E783" t="str">
        <f t="shared" si="26"/>
        <v>NIT</v>
      </c>
    </row>
    <row r="784" spans="1:5" x14ac:dyDescent="0.25">
      <c r="A784" t="s">
        <v>1361</v>
      </c>
      <c r="B784" t="s">
        <v>1362</v>
      </c>
      <c r="C784" t="str">
        <f>Tabla4[[#This Row],[NIT]]</f>
        <v>06140909751258</v>
      </c>
      <c r="D784">
        <f t="shared" si="25"/>
        <v>14</v>
      </c>
      <c r="E784" t="str">
        <f t="shared" si="26"/>
        <v>NIT</v>
      </c>
    </row>
    <row r="785" spans="1:5" x14ac:dyDescent="0.25">
      <c r="A785" t="s">
        <v>1363</v>
      </c>
      <c r="B785" t="s">
        <v>1364</v>
      </c>
      <c r="C785" t="str">
        <f>Tabla4[[#This Row],[NIT]]</f>
        <v>06141708071034</v>
      </c>
      <c r="D785">
        <f t="shared" si="25"/>
        <v>14</v>
      </c>
      <c r="E785" t="str">
        <f t="shared" si="26"/>
        <v>NIT</v>
      </c>
    </row>
    <row r="786" spans="1:5" x14ac:dyDescent="0.25">
      <c r="A786" t="s">
        <v>1365</v>
      </c>
      <c r="B786" t="s">
        <v>1366</v>
      </c>
      <c r="C786" t="str">
        <f>Tabla4[[#This Row],[NIT]]</f>
        <v>14162710661017</v>
      </c>
      <c r="D786">
        <f t="shared" si="25"/>
        <v>14</v>
      </c>
      <c r="E786" t="str">
        <f t="shared" si="26"/>
        <v>NIT</v>
      </c>
    </row>
    <row r="787" spans="1:5" x14ac:dyDescent="0.25">
      <c r="A787" t="s">
        <v>1367</v>
      </c>
      <c r="B787" t="s">
        <v>1368</v>
      </c>
      <c r="C787" t="str">
        <f>Tabla4[[#This Row],[NIT]]</f>
        <v>06141307921019</v>
      </c>
      <c r="D787">
        <f t="shared" si="25"/>
        <v>14</v>
      </c>
      <c r="E787" t="str">
        <f t="shared" si="26"/>
        <v>NIT</v>
      </c>
    </row>
    <row r="788" spans="1:5" x14ac:dyDescent="0.25">
      <c r="A788" s="20" t="s">
        <v>7888</v>
      </c>
      <c r="B788" t="s">
        <v>7889</v>
      </c>
      <c r="C788" t="str">
        <f>Tabla4[[#This Row],[NIT]]</f>
        <v>08210108781096</v>
      </c>
      <c r="D788">
        <f t="shared" si="25"/>
        <v>14</v>
      </c>
      <c r="E788" t="str">
        <f t="shared" si="26"/>
        <v>NIT</v>
      </c>
    </row>
    <row r="789" spans="1:5" x14ac:dyDescent="0.25">
      <c r="A789" t="s">
        <v>1369</v>
      </c>
      <c r="B789" t="s">
        <v>1370</v>
      </c>
      <c r="C789" t="str">
        <f>Tabla4[[#This Row],[NIT]]</f>
        <v>06142407500017</v>
      </c>
      <c r="D789">
        <f t="shared" si="25"/>
        <v>14</v>
      </c>
      <c r="E789" t="str">
        <f t="shared" si="26"/>
        <v>NIT</v>
      </c>
    </row>
    <row r="790" spans="1:5" x14ac:dyDescent="0.25">
      <c r="A790" t="s">
        <v>1371</v>
      </c>
      <c r="B790" t="s">
        <v>1372</v>
      </c>
      <c r="C790" t="str">
        <f>Tabla4[[#This Row],[NIT]]</f>
        <v>06143003710013</v>
      </c>
      <c r="D790">
        <f t="shared" si="25"/>
        <v>14</v>
      </c>
      <c r="E790" t="str">
        <f t="shared" si="26"/>
        <v>NIT</v>
      </c>
    </row>
    <row r="791" spans="1:5" x14ac:dyDescent="0.25">
      <c r="A791" t="s">
        <v>1373</v>
      </c>
      <c r="B791" t="s">
        <v>1374</v>
      </c>
      <c r="C791" t="str">
        <f>Tabla4[[#This Row],[NIT]]</f>
        <v>09091105520014</v>
      </c>
      <c r="D791">
        <f t="shared" si="25"/>
        <v>14</v>
      </c>
      <c r="E791" t="str">
        <f t="shared" si="26"/>
        <v>NIT</v>
      </c>
    </row>
    <row r="792" spans="1:5" x14ac:dyDescent="0.25">
      <c r="A792" t="s">
        <v>1313</v>
      </c>
      <c r="B792" t="s">
        <v>785</v>
      </c>
      <c r="C792" t="str">
        <f>Tabla4[[#This Row],[NIT]]</f>
        <v xml:space="preserve"> </v>
      </c>
      <c r="D792">
        <f t="shared" si="25"/>
        <v>1</v>
      </c>
      <c r="E792" t="str">
        <f t="shared" si="26"/>
        <v xml:space="preserve"> </v>
      </c>
    </row>
    <row r="793" spans="1:5" x14ac:dyDescent="0.25">
      <c r="A793" t="s">
        <v>1375</v>
      </c>
      <c r="B793" t="s">
        <v>1376</v>
      </c>
      <c r="C793" t="str">
        <f>Tabla4[[#This Row],[NIT]]</f>
        <v>06141403161033</v>
      </c>
      <c r="D793">
        <f t="shared" si="25"/>
        <v>14</v>
      </c>
      <c r="E793" t="str">
        <f t="shared" si="26"/>
        <v>NIT</v>
      </c>
    </row>
    <row r="794" spans="1:5" x14ac:dyDescent="0.25">
      <c r="A794" t="s">
        <v>1377</v>
      </c>
      <c r="B794" t="s">
        <v>1378</v>
      </c>
      <c r="C794" t="str">
        <f>Tabla4[[#This Row],[NIT]]</f>
        <v>06140101670050</v>
      </c>
      <c r="D794">
        <f t="shared" si="25"/>
        <v>14</v>
      </c>
      <c r="E794" t="str">
        <f t="shared" si="26"/>
        <v>NIT</v>
      </c>
    </row>
    <row r="795" spans="1:5" x14ac:dyDescent="0.25">
      <c r="A795" t="s">
        <v>1313</v>
      </c>
      <c r="B795" t="s">
        <v>1379</v>
      </c>
      <c r="C795" t="str">
        <f>Tabla4[[#This Row],[NIT]]</f>
        <v xml:space="preserve"> </v>
      </c>
      <c r="D795">
        <f t="shared" si="25"/>
        <v>1</v>
      </c>
      <c r="E795" t="str">
        <f t="shared" si="26"/>
        <v xml:space="preserve"> </v>
      </c>
    </row>
    <row r="796" spans="1:5" x14ac:dyDescent="0.25">
      <c r="A796" t="s">
        <v>1380</v>
      </c>
      <c r="B796" t="s">
        <v>1381</v>
      </c>
      <c r="C796" t="str">
        <f>Tabla4[[#This Row],[NIT]]</f>
        <v>12171109131010</v>
      </c>
      <c r="D796">
        <f t="shared" si="25"/>
        <v>14</v>
      </c>
      <c r="E796" t="str">
        <f t="shared" si="26"/>
        <v>NIT</v>
      </c>
    </row>
    <row r="797" spans="1:5" x14ac:dyDescent="0.25">
      <c r="A797" t="s">
        <v>1382</v>
      </c>
      <c r="B797" t="s">
        <v>1383</v>
      </c>
      <c r="C797" t="str">
        <f>Tabla4[[#This Row],[NIT]]</f>
        <v>02100605630026</v>
      </c>
      <c r="D797">
        <f t="shared" si="25"/>
        <v>14</v>
      </c>
      <c r="E797" t="str">
        <f t="shared" si="26"/>
        <v>NIT</v>
      </c>
    </row>
    <row r="798" spans="1:5" x14ac:dyDescent="0.25">
      <c r="A798" t="s">
        <v>1313</v>
      </c>
      <c r="B798" t="s">
        <v>279</v>
      </c>
      <c r="C798" t="str">
        <f>Tabla4[[#This Row],[NIT]]</f>
        <v xml:space="preserve"> </v>
      </c>
      <c r="D798">
        <f t="shared" si="25"/>
        <v>1</v>
      </c>
      <c r="E798" t="str">
        <f t="shared" si="26"/>
        <v xml:space="preserve"> </v>
      </c>
    </row>
    <row r="799" spans="1:5" x14ac:dyDescent="0.25">
      <c r="A799" t="s">
        <v>1384</v>
      </c>
      <c r="B799" t="s">
        <v>1385</v>
      </c>
      <c r="C799" t="str">
        <f>Tabla4[[#This Row],[NIT]]</f>
        <v>06142501101070</v>
      </c>
      <c r="D799">
        <f t="shared" si="25"/>
        <v>14</v>
      </c>
      <c r="E799" t="str">
        <f t="shared" si="26"/>
        <v>NIT</v>
      </c>
    </row>
    <row r="800" spans="1:5" x14ac:dyDescent="0.25">
      <c r="A800" t="s">
        <v>1313</v>
      </c>
      <c r="B800" t="s">
        <v>1386</v>
      </c>
      <c r="C800" t="str">
        <f>Tabla4[[#This Row],[NIT]]</f>
        <v xml:space="preserve"> </v>
      </c>
      <c r="D800">
        <f t="shared" si="25"/>
        <v>1</v>
      </c>
      <c r="E800" t="str">
        <f t="shared" si="26"/>
        <v xml:space="preserve"> </v>
      </c>
    </row>
    <row r="801" spans="1:5" x14ac:dyDescent="0.25">
      <c r="A801" t="s">
        <v>1313</v>
      </c>
      <c r="B801" t="s">
        <v>1387</v>
      </c>
      <c r="C801" t="str">
        <f>Tabla4[[#This Row],[NIT]]</f>
        <v xml:space="preserve"> </v>
      </c>
      <c r="D801">
        <f t="shared" si="25"/>
        <v>1</v>
      </c>
      <c r="E801" t="str">
        <f t="shared" si="26"/>
        <v xml:space="preserve"> </v>
      </c>
    </row>
    <row r="802" spans="1:5" x14ac:dyDescent="0.25">
      <c r="A802" t="s">
        <v>1388</v>
      </c>
      <c r="B802" t="s">
        <v>1389</v>
      </c>
      <c r="C802" t="str">
        <f>Tabla4[[#This Row],[NIT]]</f>
        <v>06141909961054</v>
      </c>
      <c r="D802">
        <f t="shared" si="25"/>
        <v>14</v>
      </c>
      <c r="E802" t="str">
        <f t="shared" si="26"/>
        <v>NIT</v>
      </c>
    </row>
    <row r="803" spans="1:5" x14ac:dyDescent="0.25">
      <c r="A803" t="s">
        <v>1390</v>
      </c>
      <c r="B803" t="s">
        <v>1391</v>
      </c>
      <c r="C803" t="str">
        <f>Tabla4[[#This Row],[NIT]]</f>
        <v>12171906520017</v>
      </c>
      <c r="D803">
        <f t="shared" si="25"/>
        <v>14</v>
      </c>
      <c r="E803" t="str">
        <f t="shared" si="26"/>
        <v>NIT</v>
      </c>
    </row>
    <row r="804" spans="1:5" x14ac:dyDescent="0.25">
      <c r="A804" t="s">
        <v>1313</v>
      </c>
      <c r="B804" t="s">
        <v>1392</v>
      </c>
      <c r="C804" t="str">
        <f>Tabla4[[#This Row],[NIT]]</f>
        <v xml:space="preserve"> </v>
      </c>
      <c r="D804">
        <f t="shared" si="25"/>
        <v>1</v>
      </c>
      <c r="E804" t="str">
        <f t="shared" si="26"/>
        <v xml:space="preserve"> </v>
      </c>
    </row>
    <row r="805" spans="1:5" x14ac:dyDescent="0.25">
      <c r="A805" t="s">
        <v>1313</v>
      </c>
      <c r="B805" t="s">
        <v>1393</v>
      </c>
      <c r="C805" t="str">
        <f>Tabla4[[#This Row],[NIT]]</f>
        <v xml:space="preserve"> </v>
      </c>
      <c r="D805">
        <f t="shared" si="25"/>
        <v>1</v>
      </c>
      <c r="E805" t="str">
        <f t="shared" si="26"/>
        <v xml:space="preserve"> </v>
      </c>
    </row>
    <row r="806" spans="1:5" x14ac:dyDescent="0.25">
      <c r="A806" t="s">
        <v>1394</v>
      </c>
      <c r="B806" t="s">
        <v>1395</v>
      </c>
      <c r="C806" t="str">
        <f>Tabla4[[#This Row],[NIT]]</f>
        <v>06140210081052</v>
      </c>
      <c r="D806">
        <f t="shared" si="25"/>
        <v>14</v>
      </c>
      <c r="E806" t="str">
        <f t="shared" si="26"/>
        <v>NIT</v>
      </c>
    </row>
    <row r="807" spans="1:5" x14ac:dyDescent="0.25">
      <c r="A807" t="s">
        <v>1313</v>
      </c>
      <c r="B807" t="s">
        <v>1396</v>
      </c>
      <c r="C807" t="str">
        <f>Tabla4[[#This Row],[NIT]]</f>
        <v xml:space="preserve"> </v>
      </c>
      <c r="D807">
        <f t="shared" si="25"/>
        <v>1</v>
      </c>
      <c r="E807" t="str">
        <f t="shared" si="26"/>
        <v xml:space="preserve"> </v>
      </c>
    </row>
    <row r="808" spans="1:5" x14ac:dyDescent="0.25">
      <c r="A808" t="s">
        <v>1397</v>
      </c>
      <c r="B808" t="s">
        <v>1398</v>
      </c>
      <c r="C808" t="str">
        <f>Tabla4[[#This Row],[NIT]]</f>
        <v>06142201151105</v>
      </c>
      <c r="D808">
        <f t="shared" si="25"/>
        <v>14</v>
      </c>
      <c r="E808" t="str">
        <f t="shared" si="26"/>
        <v>NIT</v>
      </c>
    </row>
    <row r="809" spans="1:5" x14ac:dyDescent="0.25">
      <c r="A809" t="s">
        <v>1399</v>
      </c>
      <c r="B809" t="s">
        <v>1400</v>
      </c>
      <c r="C809" t="str">
        <f>Tabla4[[#This Row],[NIT]]</f>
        <v>06140812610145</v>
      </c>
      <c r="D809">
        <f t="shared" si="25"/>
        <v>14</v>
      </c>
      <c r="E809" t="str">
        <f t="shared" si="26"/>
        <v>NIT</v>
      </c>
    </row>
    <row r="810" spans="1:5" x14ac:dyDescent="0.25">
      <c r="A810" t="s">
        <v>1313</v>
      </c>
      <c r="B810" t="s">
        <v>1401</v>
      </c>
      <c r="C810" t="str">
        <f>Tabla4[[#This Row],[NIT]]</f>
        <v xml:space="preserve"> </v>
      </c>
      <c r="D810">
        <f t="shared" si="25"/>
        <v>1</v>
      </c>
      <c r="E810" t="str">
        <f t="shared" si="26"/>
        <v xml:space="preserve"> </v>
      </c>
    </row>
    <row r="811" spans="1:5" x14ac:dyDescent="0.25">
      <c r="A811" t="s">
        <v>1313</v>
      </c>
      <c r="B811" t="s">
        <v>1402</v>
      </c>
      <c r="C811" t="str">
        <f>Tabla4[[#This Row],[NIT]]</f>
        <v xml:space="preserve"> </v>
      </c>
      <c r="D811">
        <f t="shared" si="25"/>
        <v>1</v>
      </c>
      <c r="E811" t="str">
        <f t="shared" si="26"/>
        <v xml:space="preserve"> </v>
      </c>
    </row>
    <row r="812" spans="1:5" x14ac:dyDescent="0.25">
      <c r="A812" t="s">
        <v>1403</v>
      </c>
      <c r="B812" t="s">
        <v>1404</v>
      </c>
      <c r="C812" t="str">
        <f>Tabla4[[#This Row],[NIT]]</f>
        <v>06140406191018</v>
      </c>
      <c r="D812">
        <f t="shared" si="25"/>
        <v>14</v>
      </c>
      <c r="E812" t="str">
        <f t="shared" si="26"/>
        <v>NIT</v>
      </c>
    </row>
    <row r="813" spans="1:5" x14ac:dyDescent="0.25">
      <c r="A813" t="s">
        <v>1405</v>
      </c>
      <c r="B813" t="s">
        <v>1406</v>
      </c>
      <c r="C813" t="str">
        <f>Tabla4[[#This Row],[NIT]]</f>
        <v>06142506191018</v>
      </c>
      <c r="D813">
        <f t="shared" si="25"/>
        <v>14</v>
      </c>
      <c r="E813" t="str">
        <f t="shared" si="26"/>
        <v>NIT</v>
      </c>
    </row>
    <row r="814" spans="1:5" x14ac:dyDescent="0.25">
      <c r="A814" t="s">
        <v>1407</v>
      </c>
      <c r="B814" t="s">
        <v>1408</v>
      </c>
      <c r="C814" t="str">
        <f>Tabla4[[#This Row],[NIT]]</f>
        <v>06141007840010</v>
      </c>
      <c r="D814">
        <f t="shared" si="25"/>
        <v>14</v>
      </c>
      <c r="E814" t="str">
        <f t="shared" si="26"/>
        <v>NIT</v>
      </c>
    </row>
    <row r="815" spans="1:5" x14ac:dyDescent="0.25">
      <c r="A815" t="s">
        <v>1409</v>
      </c>
      <c r="B815" t="s">
        <v>1410</v>
      </c>
      <c r="C815" t="str">
        <f>Tabla4[[#This Row],[NIT]]</f>
        <v>09043007610018</v>
      </c>
      <c r="D815">
        <f t="shared" si="25"/>
        <v>14</v>
      </c>
      <c r="E815" t="str">
        <f t="shared" si="26"/>
        <v>NIT</v>
      </c>
    </row>
    <row r="816" spans="1:5" x14ac:dyDescent="0.25">
      <c r="A816" t="s">
        <v>1313</v>
      </c>
      <c r="B816" t="s">
        <v>1411</v>
      </c>
      <c r="C816" t="str">
        <f>Tabla4[[#This Row],[NIT]]</f>
        <v xml:space="preserve"> </v>
      </c>
      <c r="D816">
        <f t="shared" si="25"/>
        <v>1</v>
      </c>
      <c r="E816" t="str">
        <f t="shared" si="26"/>
        <v xml:space="preserve"> </v>
      </c>
    </row>
    <row r="817" spans="1:5" x14ac:dyDescent="0.25">
      <c r="A817" t="s">
        <v>1412</v>
      </c>
      <c r="B817" t="s">
        <v>1413</v>
      </c>
      <c r="C817" t="str">
        <f>Tabla4[[#This Row],[NIT]]</f>
        <v>06142008011037</v>
      </c>
      <c r="D817">
        <f t="shared" si="25"/>
        <v>14</v>
      </c>
      <c r="E817" t="str">
        <f t="shared" si="26"/>
        <v>NIT</v>
      </c>
    </row>
    <row r="818" spans="1:5" x14ac:dyDescent="0.25">
      <c r="A818" t="s">
        <v>1414</v>
      </c>
      <c r="B818" t="s">
        <v>1415</v>
      </c>
      <c r="C818" t="str">
        <f>Tabla4[[#This Row],[NIT]]</f>
        <v>06140602161046</v>
      </c>
      <c r="D818">
        <f t="shared" si="25"/>
        <v>14</v>
      </c>
      <c r="E818" t="str">
        <f t="shared" si="26"/>
        <v>NIT</v>
      </c>
    </row>
    <row r="819" spans="1:5" x14ac:dyDescent="0.25">
      <c r="A819" t="s">
        <v>1416</v>
      </c>
      <c r="B819" t="s">
        <v>1417</v>
      </c>
      <c r="C819" t="str">
        <f>Tabla4[[#This Row],[NIT]]</f>
        <v>06142704801220</v>
      </c>
      <c r="D819">
        <f t="shared" si="25"/>
        <v>14</v>
      </c>
      <c r="E819" t="str">
        <f t="shared" si="26"/>
        <v>NIT</v>
      </c>
    </row>
    <row r="820" spans="1:5" x14ac:dyDescent="0.25">
      <c r="A820" t="s">
        <v>1313</v>
      </c>
      <c r="B820" t="s">
        <v>1418</v>
      </c>
      <c r="C820" t="str">
        <f>Tabla4[[#This Row],[NIT]]</f>
        <v xml:space="preserve"> </v>
      </c>
      <c r="D820">
        <f t="shared" si="25"/>
        <v>1</v>
      </c>
      <c r="E820" t="str">
        <f t="shared" si="26"/>
        <v xml:space="preserve"> </v>
      </c>
    </row>
    <row r="821" spans="1:5" x14ac:dyDescent="0.25">
      <c r="A821" t="s">
        <v>39</v>
      </c>
      <c r="B821" t="s">
        <v>1419</v>
      </c>
      <c r="C821" t="str">
        <f>Tabla4[[#This Row],[NIT]]</f>
        <v>06141909001034</v>
      </c>
      <c r="D821">
        <f t="shared" si="25"/>
        <v>14</v>
      </c>
      <c r="E821" t="str">
        <f t="shared" si="26"/>
        <v>NIT</v>
      </c>
    </row>
    <row r="822" spans="1:5" x14ac:dyDescent="0.25">
      <c r="A822" t="s">
        <v>1420</v>
      </c>
      <c r="B822" t="s">
        <v>1421</v>
      </c>
      <c r="C822" t="str">
        <f>Tabla4[[#This Row],[NIT]]</f>
        <v>06143007941037</v>
      </c>
      <c r="D822">
        <f t="shared" si="25"/>
        <v>14</v>
      </c>
      <c r="E822" t="str">
        <f t="shared" si="26"/>
        <v>NIT</v>
      </c>
    </row>
    <row r="823" spans="1:5" x14ac:dyDescent="0.25">
      <c r="A823" t="s">
        <v>1422</v>
      </c>
      <c r="B823" t="s">
        <v>1423</v>
      </c>
      <c r="C823" t="str">
        <f>Tabla4[[#This Row],[NIT]]</f>
        <v>06142304991039</v>
      </c>
      <c r="D823">
        <f t="shared" si="25"/>
        <v>14</v>
      </c>
      <c r="E823" t="str">
        <f t="shared" si="26"/>
        <v>NIT</v>
      </c>
    </row>
    <row r="824" spans="1:5" x14ac:dyDescent="0.25">
      <c r="A824" t="s">
        <v>1424</v>
      </c>
      <c r="B824" t="s">
        <v>1425</v>
      </c>
      <c r="C824" t="str">
        <f>Tabla4[[#This Row],[NIT]]</f>
        <v>06141609031012</v>
      </c>
      <c r="D824">
        <f t="shared" si="25"/>
        <v>14</v>
      </c>
      <c r="E824" t="str">
        <f t="shared" si="26"/>
        <v>NIT</v>
      </c>
    </row>
    <row r="825" spans="1:5" x14ac:dyDescent="0.25">
      <c r="A825" t="s">
        <v>1313</v>
      </c>
      <c r="B825" t="s">
        <v>497</v>
      </c>
      <c r="C825" t="str">
        <f>Tabla4[[#This Row],[NIT]]</f>
        <v xml:space="preserve"> </v>
      </c>
      <c r="D825">
        <f t="shared" si="25"/>
        <v>1</v>
      </c>
      <c r="E825" t="str">
        <f t="shared" si="26"/>
        <v xml:space="preserve"> </v>
      </c>
    </row>
    <row r="826" spans="1:5" x14ac:dyDescent="0.25">
      <c r="A826" t="s">
        <v>1313</v>
      </c>
      <c r="B826" t="s">
        <v>1426</v>
      </c>
      <c r="C826" t="str">
        <f>Tabla4[[#This Row],[NIT]]</f>
        <v xml:space="preserve"> </v>
      </c>
      <c r="D826">
        <f t="shared" si="25"/>
        <v>1</v>
      </c>
      <c r="E826" t="str">
        <f t="shared" si="26"/>
        <v xml:space="preserve"> </v>
      </c>
    </row>
    <row r="827" spans="1:5" x14ac:dyDescent="0.25">
      <c r="A827" t="s">
        <v>1313</v>
      </c>
      <c r="B827" t="s">
        <v>1427</v>
      </c>
      <c r="C827" t="str">
        <f>Tabla4[[#This Row],[NIT]]</f>
        <v xml:space="preserve"> </v>
      </c>
      <c r="D827">
        <f t="shared" si="25"/>
        <v>1</v>
      </c>
      <c r="E827" t="str">
        <f t="shared" si="26"/>
        <v xml:space="preserve"> </v>
      </c>
    </row>
    <row r="828" spans="1:5" x14ac:dyDescent="0.25">
      <c r="A828" s="20" t="s">
        <v>7937</v>
      </c>
      <c r="B828" t="s">
        <v>1428</v>
      </c>
      <c r="C828" t="str">
        <f>Tabla4[[#This Row],[NIT]]</f>
        <v>94832601101010</v>
      </c>
      <c r="D828">
        <f t="shared" si="25"/>
        <v>14</v>
      </c>
      <c r="E828" t="str">
        <f t="shared" si="26"/>
        <v>NIT</v>
      </c>
    </row>
    <row r="829" spans="1:5" x14ac:dyDescent="0.25">
      <c r="A829" t="s">
        <v>1313</v>
      </c>
      <c r="B829" t="s">
        <v>1429</v>
      </c>
      <c r="C829" t="str">
        <f>Tabla4[[#This Row],[NIT]]</f>
        <v xml:space="preserve"> </v>
      </c>
      <c r="D829">
        <f t="shared" si="25"/>
        <v>1</v>
      </c>
      <c r="E829" t="str">
        <f t="shared" si="26"/>
        <v xml:space="preserve"> </v>
      </c>
    </row>
    <row r="830" spans="1:5" x14ac:dyDescent="0.25">
      <c r="A830" t="s">
        <v>1430</v>
      </c>
      <c r="B830" t="s">
        <v>1431</v>
      </c>
      <c r="C830" t="str">
        <f>Tabla4[[#This Row],[NIT]]</f>
        <v>06140205031020</v>
      </c>
      <c r="D830">
        <f t="shared" si="25"/>
        <v>14</v>
      </c>
      <c r="E830" t="str">
        <f t="shared" si="26"/>
        <v>NIT</v>
      </c>
    </row>
    <row r="831" spans="1:5" x14ac:dyDescent="0.25">
      <c r="A831" t="s">
        <v>1313</v>
      </c>
      <c r="B831" t="s">
        <v>1432</v>
      </c>
      <c r="C831" t="str">
        <f>Tabla4[[#This Row],[NIT]]</f>
        <v xml:space="preserve"> </v>
      </c>
      <c r="D831">
        <f t="shared" si="25"/>
        <v>1</v>
      </c>
      <c r="E831" t="str">
        <f t="shared" si="26"/>
        <v xml:space="preserve"> </v>
      </c>
    </row>
    <row r="832" spans="1:5" x14ac:dyDescent="0.25">
      <c r="A832" t="s">
        <v>1313</v>
      </c>
      <c r="B832" t="s">
        <v>486</v>
      </c>
      <c r="C832" t="str">
        <f>Tabla4[[#This Row],[NIT]]</f>
        <v xml:space="preserve"> </v>
      </c>
      <c r="D832">
        <f t="shared" si="25"/>
        <v>1</v>
      </c>
      <c r="E832" t="str">
        <f t="shared" si="26"/>
        <v xml:space="preserve"> </v>
      </c>
    </row>
    <row r="833" spans="1:5" x14ac:dyDescent="0.25">
      <c r="A833" t="s">
        <v>1433</v>
      </c>
      <c r="B833" t="s">
        <v>1434</v>
      </c>
      <c r="C833" t="str">
        <f>Tabla4[[#This Row],[NIT]]</f>
        <v>06141407941017</v>
      </c>
      <c r="D833">
        <f t="shared" si="25"/>
        <v>14</v>
      </c>
      <c r="E833" t="str">
        <f t="shared" si="26"/>
        <v>NIT</v>
      </c>
    </row>
    <row r="834" spans="1:5" x14ac:dyDescent="0.25">
      <c r="A834" t="s">
        <v>1313</v>
      </c>
      <c r="B834" t="s">
        <v>1435</v>
      </c>
      <c r="C834" t="str">
        <f>Tabla4[[#This Row],[NIT]]</f>
        <v xml:space="preserve"> </v>
      </c>
      <c r="D834">
        <f t="shared" ref="D834:D897" si="27">LEN(C834)</f>
        <v>1</v>
      </c>
      <c r="E834" t="str">
        <f t="shared" si="26"/>
        <v xml:space="preserve"> </v>
      </c>
    </row>
    <row r="835" spans="1:5" x14ac:dyDescent="0.25">
      <c r="A835" t="s">
        <v>1313</v>
      </c>
      <c r="B835" t="s">
        <v>790</v>
      </c>
      <c r="C835" t="str">
        <f>Tabla4[[#This Row],[NIT]]</f>
        <v xml:space="preserve"> </v>
      </c>
      <c r="D835">
        <f t="shared" si="27"/>
        <v>1</v>
      </c>
      <c r="E835" t="str">
        <f t="shared" ref="E835:E898" si="28">IF(D835=14,"NIT",IF(D835=9,"DUI"," "))</f>
        <v xml:space="preserve"> </v>
      </c>
    </row>
    <row r="836" spans="1:5" x14ac:dyDescent="0.25">
      <c r="A836" t="s">
        <v>1313</v>
      </c>
      <c r="B836" t="s">
        <v>1436</v>
      </c>
      <c r="C836" t="str">
        <f>Tabla4[[#This Row],[NIT]]</f>
        <v xml:space="preserve"> </v>
      </c>
      <c r="D836">
        <f t="shared" si="27"/>
        <v>1</v>
      </c>
      <c r="E836" t="str">
        <f t="shared" si="28"/>
        <v xml:space="preserve"> </v>
      </c>
    </row>
    <row r="837" spans="1:5" x14ac:dyDescent="0.25">
      <c r="A837" t="s">
        <v>1437</v>
      </c>
      <c r="B837" t="s">
        <v>1438</v>
      </c>
      <c r="C837" t="str">
        <f>Tabla4[[#This Row],[NIT]]</f>
        <v>06140108161017</v>
      </c>
      <c r="D837">
        <f t="shared" si="27"/>
        <v>14</v>
      </c>
      <c r="E837" t="str">
        <f t="shared" si="28"/>
        <v>NIT</v>
      </c>
    </row>
    <row r="838" spans="1:5" x14ac:dyDescent="0.25">
      <c r="A838" t="s">
        <v>1439</v>
      </c>
      <c r="B838" t="s">
        <v>1440</v>
      </c>
      <c r="C838" t="str">
        <f>Tabla4[[#This Row],[NIT]]</f>
        <v>06141612021044</v>
      </c>
      <c r="D838">
        <f t="shared" si="27"/>
        <v>14</v>
      </c>
      <c r="E838" t="str">
        <f t="shared" si="28"/>
        <v>NIT</v>
      </c>
    </row>
    <row r="839" spans="1:5" x14ac:dyDescent="0.25">
      <c r="A839" t="s">
        <v>1313</v>
      </c>
      <c r="B839" t="s">
        <v>1441</v>
      </c>
      <c r="C839" t="str">
        <f>Tabla4[[#This Row],[NIT]]</f>
        <v xml:space="preserve"> </v>
      </c>
      <c r="D839">
        <f t="shared" si="27"/>
        <v>1</v>
      </c>
      <c r="E839" t="str">
        <f t="shared" si="28"/>
        <v xml:space="preserve"> </v>
      </c>
    </row>
    <row r="840" spans="1:5" x14ac:dyDescent="0.25">
      <c r="A840" t="s">
        <v>1313</v>
      </c>
      <c r="B840" t="s">
        <v>1442</v>
      </c>
      <c r="C840" t="str">
        <f>Tabla4[[#This Row],[NIT]]</f>
        <v xml:space="preserve"> </v>
      </c>
      <c r="D840">
        <f t="shared" si="27"/>
        <v>1</v>
      </c>
      <c r="E840" t="str">
        <f t="shared" si="28"/>
        <v xml:space="preserve"> </v>
      </c>
    </row>
    <row r="841" spans="1:5" x14ac:dyDescent="0.25">
      <c r="A841" t="s">
        <v>1443</v>
      </c>
      <c r="B841" t="s">
        <v>1444</v>
      </c>
      <c r="C841" t="str">
        <f>Tabla4[[#This Row],[NIT]]</f>
        <v>06142604071063</v>
      </c>
      <c r="D841">
        <f t="shared" si="27"/>
        <v>14</v>
      </c>
      <c r="E841" t="str">
        <f t="shared" si="28"/>
        <v>NIT</v>
      </c>
    </row>
    <row r="842" spans="1:5" x14ac:dyDescent="0.25">
      <c r="A842" t="s">
        <v>1445</v>
      </c>
      <c r="B842" t="s">
        <v>1446</v>
      </c>
      <c r="C842" t="str">
        <f>Tabla4[[#This Row],[NIT]]</f>
        <v>05032702851022</v>
      </c>
      <c r="D842">
        <f t="shared" si="27"/>
        <v>14</v>
      </c>
      <c r="E842" t="str">
        <f t="shared" si="28"/>
        <v>NIT</v>
      </c>
    </row>
    <row r="843" spans="1:5" x14ac:dyDescent="0.25">
      <c r="A843" t="s">
        <v>1313</v>
      </c>
      <c r="B843" t="s">
        <v>1447</v>
      </c>
      <c r="C843" t="str">
        <f>Tabla4[[#This Row],[NIT]]</f>
        <v xml:space="preserve"> </v>
      </c>
      <c r="D843">
        <f t="shared" si="27"/>
        <v>1</v>
      </c>
      <c r="E843" t="str">
        <f t="shared" si="28"/>
        <v xml:space="preserve"> </v>
      </c>
    </row>
    <row r="844" spans="1:5" x14ac:dyDescent="0.25">
      <c r="A844" t="s">
        <v>1313</v>
      </c>
      <c r="B844" t="s">
        <v>1448</v>
      </c>
      <c r="C844" t="str">
        <f>Tabla4[[#This Row],[NIT]]</f>
        <v xml:space="preserve"> </v>
      </c>
      <c r="D844">
        <f t="shared" si="27"/>
        <v>1</v>
      </c>
      <c r="E844" t="str">
        <f t="shared" si="28"/>
        <v xml:space="preserve"> </v>
      </c>
    </row>
    <row r="845" spans="1:5" x14ac:dyDescent="0.25">
      <c r="A845" t="s">
        <v>1449</v>
      </c>
      <c r="B845" t="s">
        <v>1450</v>
      </c>
      <c r="C845" t="str">
        <f>Tabla4[[#This Row],[NIT]]</f>
        <v>06140207670045</v>
      </c>
      <c r="D845">
        <f t="shared" si="27"/>
        <v>14</v>
      </c>
      <c r="E845" t="str">
        <f t="shared" si="28"/>
        <v>NIT</v>
      </c>
    </row>
    <row r="846" spans="1:5" x14ac:dyDescent="0.25">
      <c r="A846" t="s">
        <v>1313</v>
      </c>
      <c r="B846" t="s">
        <v>1451</v>
      </c>
      <c r="C846" t="str">
        <f>Tabla4[[#This Row],[NIT]]</f>
        <v xml:space="preserve"> </v>
      </c>
      <c r="D846">
        <f t="shared" si="27"/>
        <v>1</v>
      </c>
      <c r="E846" t="str">
        <f t="shared" si="28"/>
        <v xml:space="preserve"> </v>
      </c>
    </row>
    <row r="847" spans="1:5" x14ac:dyDescent="0.25">
      <c r="A847" t="s">
        <v>1313</v>
      </c>
      <c r="B847" t="s">
        <v>1452</v>
      </c>
      <c r="C847" t="str">
        <f>Tabla4[[#This Row],[NIT]]</f>
        <v xml:space="preserve"> </v>
      </c>
      <c r="D847">
        <f t="shared" si="27"/>
        <v>1</v>
      </c>
      <c r="E847" t="str">
        <f t="shared" si="28"/>
        <v xml:space="preserve"> </v>
      </c>
    </row>
    <row r="848" spans="1:5" x14ac:dyDescent="0.25">
      <c r="A848" t="s">
        <v>1453</v>
      </c>
      <c r="B848" t="s">
        <v>1454</v>
      </c>
      <c r="C848" t="str">
        <f>Tabla4[[#This Row],[NIT]]</f>
        <v>06142911101042</v>
      </c>
      <c r="D848">
        <f t="shared" si="27"/>
        <v>14</v>
      </c>
      <c r="E848" t="str">
        <f t="shared" si="28"/>
        <v>NIT</v>
      </c>
    </row>
    <row r="849" spans="1:5" x14ac:dyDescent="0.25">
      <c r="A849" t="s">
        <v>1455</v>
      </c>
      <c r="B849" t="s">
        <v>1456</v>
      </c>
      <c r="C849" t="str">
        <f>Tabla4[[#This Row],[NIT]]</f>
        <v>05111703630014</v>
      </c>
      <c r="D849">
        <f t="shared" si="27"/>
        <v>14</v>
      </c>
      <c r="E849" t="str">
        <f t="shared" si="28"/>
        <v>NIT</v>
      </c>
    </row>
    <row r="850" spans="1:5" x14ac:dyDescent="0.25">
      <c r="A850" t="s">
        <v>1313</v>
      </c>
      <c r="B850" t="s">
        <v>1457</v>
      </c>
      <c r="C850" t="str">
        <f>Tabla4[[#This Row],[NIT]]</f>
        <v xml:space="preserve"> </v>
      </c>
      <c r="D850">
        <f t="shared" si="27"/>
        <v>1</v>
      </c>
      <c r="E850" t="str">
        <f t="shared" si="28"/>
        <v xml:space="preserve"> </v>
      </c>
    </row>
    <row r="851" spans="1:5" x14ac:dyDescent="0.25">
      <c r="A851" t="s">
        <v>1313</v>
      </c>
      <c r="B851" t="s">
        <v>1458</v>
      </c>
      <c r="C851" t="str">
        <f>Tabla4[[#This Row],[NIT]]</f>
        <v xml:space="preserve"> </v>
      </c>
      <c r="D851">
        <f t="shared" si="27"/>
        <v>1</v>
      </c>
      <c r="E851" t="str">
        <f t="shared" si="28"/>
        <v xml:space="preserve"> </v>
      </c>
    </row>
    <row r="852" spans="1:5" x14ac:dyDescent="0.25">
      <c r="A852" t="s">
        <v>1459</v>
      </c>
      <c r="B852" t="s">
        <v>1460</v>
      </c>
      <c r="C852" t="str">
        <f>Tabla4[[#This Row],[NIT]]</f>
        <v>06142410141010</v>
      </c>
      <c r="D852">
        <f t="shared" si="27"/>
        <v>14</v>
      </c>
      <c r="E852" t="str">
        <f t="shared" si="28"/>
        <v>NIT</v>
      </c>
    </row>
    <row r="853" spans="1:5" x14ac:dyDescent="0.25">
      <c r="A853" t="s">
        <v>1461</v>
      </c>
      <c r="B853" t="s">
        <v>1462</v>
      </c>
      <c r="C853" t="str">
        <f>Tabla4[[#This Row],[NIT]]</f>
        <v>06142110700016</v>
      </c>
      <c r="D853">
        <f t="shared" si="27"/>
        <v>14</v>
      </c>
      <c r="E853" t="str">
        <f t="shared" si="28"/>
        <v>NIT</v>
      </c>
    </row>
    <row r="854" spans="1:5" x14ac:dyDescent="0.25">
      <c r="A854" t="s">
        <v>1463</v>
      </c>
      <c r="B854" t="s">
        <v>1464</v>
      </c>
      <c r="C854" t="str">
        <f>Tabla4[[#This Row],[NIT]]</f>
        <v>04123008771013</v>
      </c>
      <c r="D854">
        <f t="shared" si="27"/>
        <v>14</v>
      </c>
      <c r="E854" t="str">
        <f t="shared" si="28"/>
        <v>NIT</v>
      </c>
    </row>
    <row r="855" spans="1:5" x14ac:dyDescent="0.25">
      <c r="A855" t="s">
        <v>1313</v>
      </c>
      <c r="B855" t="s">
        <v>1465</v>
      </c>
      <c r="C855" t="str">
        <f>Tabla4[[#This Row],[NIT]]</f>
        <v xml:space="preserve"> </v>
      </c>
      <c r="D855">
        <f t="shared" si="27"/>
        <v>1</v>
      </c>
      <c r="E855" t="str">
        <f t="shared" si="28"/>
        <v xml:space="preserve"> </v>
      </c>
    </row>
    <row r="856" spans="1:5" x14ac:dyDescent="0.25">
      <c r="A856" t="s">
        <v>1313</v>
      </c>
      <c r="B856" t="s">
        <v>1466</v>
      </c>
      <c r="C856" t="str">
        <f>Tabla4[[#This Row],[NIT]]</f>
        <v xml:space="preserve"> </v>
      </c>
      <c r="D856">
        <f t="shared" si="27"/>
        <v>1</v>
      </c>
      <c r="E856" t="str">
        <f t="shared" si="28"/>
        <v xml:space="preserve"> </v>
      </c>
    </row>
    <row r="857" spans="1:5" x14ac:dyDescent="0.25">
      <c r="A857" t="s">
        <v>1313</v>
      </c>
      <c r="B857" t="s">
        <v>1467</v>
      </c>
      <c r="C857" t="str">
        <f>Tabla4[[#This Row],[NIT]]</f>
        <v xml:space="preserve"> </v>
      </c>
      <c r="D857">
        <f t="shared" si="27"/>
        <v>1</v>
      </c>
      <c r="E857" t="str">
        <f t="shared" si="28"/>
        <v xml:space="preserve"> </v>
      </c>
    </row>
    <row r="858" spans="1:5" x14ac:dyDescent="0.25">
      <c r="A858" t="s">
        <v>1313</v>
      </c>
      <c r="B858" t="s">
        <v>1468</v>
      </c>
      <c r="C858" t="str">
        <f>Tabla4[[#This Row],[NIT]]</f>
        <v xml:space="preserve"> </v>
      </c>
      <c r="D858">
        <f t="shared" si="27"/>
        <v>1</v>
      </c>
      <c r="E858" t="str">
        <f t="shared" si="28"/>
        <v xml:space="preserve"> </v>
      </c>
    </row>
    <row r="859" spans="1:5" x14ac:dyDescent="0.25">
      <c r="A859" t="s">
        <v>1313</v>
      </c>
      <c r="B859" t="s">
        <v>1469</v>
      </c>
      <c r="C859" t="str">
        <f>Tabla4[[#This Row],[NIT]]</f>
        <v xml:space="preserve"> </v>
      </c>
      <c r="D859">
        <f t="shared" si="27"/>
        <v>1</v>
      </c>
      <c r="E859" t="str">
        <f t="shared" si="28"/>
        <v xml:space="preserve"> </v>
      </c>
    </row>
    <row r="860" spans="1:5" x14ac:dyDescent="0.25">
      <c r="A860" t="s">
        <v>1470</v>
      </c>
      <c r="B860" t="s">
        <v>1471</v>
      </c>
      <c r="C860" t="str">
        <f>Tabla4[[#This Row],[NIT]]</f>
        <v>06141512001054</v>
      </c>
      <c r="D860">
        <f t="shared" si="27"/>
        <v>14</v>
      </c>
      <c r="E860" t="str">
        <f t="shared" si="28"/>
        <v>NIT</v>
      </c>
    </row>
    <row r="861" spans="1:5" x14ac:dyDescent="0.25">
      <c r="A861" t="s">
        <v>1313</v>
      </c>
      <c r="B861" t="s">
        <v>1472</v>
      </c>
      <c r="C861" t="str">
        <f>Tabla4[[#This Row],[NIT]]</f>
        <v xml:space="preserve"> </v>
      </c>
      <c r="D861">
        <f t="shared" si="27"/>
        <v>1</v>
      </c>
      <c r="E861" t="str">
        <f t="shared" si="28"/>
        <v xml:space="preserve"> </v>
      </c>
    </row>
    <row r="862" spans="1:5" x14ac:dyDescent="0.25">
      <c r="A862" t="s">
        <v>1313</v>
      </c>
      <c r="B862" t="s">
        <v>1473</v>
      </c>
      <c r="C862" t="str">
        <f>Tabla4[[#This Row],[NIT]]</f>
        <v xml:space="preserve"> </v>
      </c>
      <c r="D862">
        <f t="shared" si="27"/>
        <v>1</v>
      </c>
      <c r="E862" t="str">
        <f t="shared" si="28"/>
        <v xml:space="preserve"> </v>
      </c>
    </row>
    <row r="863" spans="1:5" x14ac:dyDescent="0.25">
      <c r="A863" t="s">
        <v>1474</v>
      </c>
      <c r="B863" t="s">
        <v>1475</v>
      </c>
      <c r="C863" t="str">
        <f>Tabla4[[#This Row],[NIT]]</f>
        <v>06141303151073</v>
      </c>
      <c r="D863">
        <f t="shared" si="27"/>
        <v>14</v>
      </c>
      <c r="E863" t="str">
        <f t="shared" si="28"/>
        <v>NIT</v>
      </c>
    </row>
    <row r="864" spans="1:5" x14ac:dyDescent="0.25">
      <c r="A864" t="s">
        <v>1313</v>
      </c>
      <c r="B864" t="s">
        <v>1476</v>
      </c>
      <c r="C864" t="str">
        <f>Tabla4[[#This Row],[NIT]]</f>
        <v xml:space="preserve"> </v>
      </c>
      <c r="D864">
        <f t="shared" si="27"/>
        <v>1</v>
      </c>
      <c r="E864" t="str">
        <f t="shared" si="28"/>
        <v xml:space="preserve"> </v>
      </c>
    </row>
    <row r="865" spans="1:5" x14ac:dyDescent="0.25">
      <c r="A865" t="s">
        <v>1477</v>
      </c>
      <c r="B865" t="s">
        <v>1478</v>
      </c>
      <c r="C865" t="str">
        <f>Tabla4[[#This Row],[NIT]]</f>
        <v>06142409151044</v>
      </c>
      <c r="D865">
        <f t="shared" si="27"/>
        <v>14</v>
      </c>
      <c r="E865" t="str">
        <f t="shared" si="28"/>
        <v>NIT</v>
      </c>
    </row>
    <row r="866" spans="1:5" x14ac:dyDescent="0.25">
      <c r="A866" t="s">
        <v>1479</v>
      </c>
      <c r="B866" t="s">
        <v>1480</v>
      </c>
      <c r="C866" t="str">
        <f>Tabla4[[#This Row],[NIT]]</f>
        <v>06140804161013</v>
      </c>
      <c r="D866">
        <f t="shared" si="27"/>
        <v>14</v>
      </c>
      <c r="E866" t="str">
        <f t="shared" si="28"/>
        <v>NIT</v>
      </c>
    </row>
    <row r="867" spans="1:5" x14ac:dyDescent="0.25">
      <c r="A867" t="s">
        <v>1481</v>
      </c>
      <c r="B867" t="s">
        <v>1482</v>
      </c>
      <c r="C867" t="str">
        <f>Tabla4[[#This Row],[NIT]]</f>
        <v>06140404530104</v>
      </c>
      <c r="D867">
        <f t="shared" si="27"/>
        <v>14</v>
      </c>
      <c r="E867" t="str">
        <f t="shared" si="28"/>
        <v>NIT</v>
      </c>
    </row>
    <row r="868" spans="1:5" x14ac:dyDescent="0.25">
      <c r="A868" t="s">
        <v>1313</v>
      </c>
      <c r="B868" t="s">
        <v>1483</v>
      </c>
      <c r="C868" t="str">
        <f>Tabla4[[#This Row],[NIT]]</f>
        <v xml:space="preserve"> </v>
      </c>
      <c r="D868">
        <f t="shared" si="27"/>
        <v>1</v>
      </c>
      <c r="E868" t="str">
        <f t="shared" si="28"/>
        <v xml:space="preserve"> </v>
      </c>
    </row>
    <row r="869" spans="1:5" x14ac:dyDescent="0.25">
      <c r="A869" t="s">
        <v>1313</v>
      </c>
      <c r="B869" t="s">
        <v>1484</v>
      </c>
      <c r="C869" t="str">
        <f>Tabla4[[#This Row],[NIT]]</f>
        <v xml:space="preserve"> </v>
      </c>
      <c r="D869">
        <f t="shared" si="27"/>
        <v>1</v>
      </c>
      <c r="E869" t="str">
        <f t="shared" si="28"/>
        <v xml:space="preserve"> </v>
      </c>
    </row>
    <row r="870" spans="1:5" x14ac:dyDescent="0.25">
      <c r="A870" t="s">
        <v>1485</v>
      </c>
      <c r="B870" t="s">
        <v>1486</v>
      </c>
      <c r="C870" t="str">
        <f>Tabla4[[#This Row],[NIT]]</f>
        <v>06141605081040</v>
      </c>
      <c r="D870">
        <f t="shared" si="27"/>
        <v>14</v>
      </c>
      <c r="E870" t="str">
        <f t="shared" si="28"/>
        <v>NIT</v>
      </c>
    </row>
    <row r="871" spans="1:5" x14ac:dyDescent="0.25">
      <c r="A871" t="s">
        <v>1487</v>
      </c>
      <c r="B871" t="s">
        <v>1488</v>
      </c>
      <c r="C871" t="str">
        <f>Tabla4[[#This Row],[NIT]]</f>
        <v>06142403071030</v>
      </c>
      <c r="D871">
        <f t="shared" si="27"/>
        <v>14</v>
      </c>
      <c r="E871" t="str">
        <f t="shared" si="28"/>
        <v>NIT</v>
      </c>
    </row>
    <row r="872" spans="1:5" x14ac:dyDescent="0.25">
      <c r="A872" t="s">
        <v>1489</v>
      </c>
      <c r="B872" t="s">
        <v>1490</v>
      </c>
      <c r="C872" t="str">
        <f>Tabla4[[#This Row],[NIT]]</f>
        <v>06141611161047</v>
      </c>
      <c r="D872">
        <f t="shared" si="27"/>
        <v>14</v>
      </c>
      <c r="E872" t="str">
        <f t="shared" si="28"/>
        <v>NIT</v>
      </c>
    </row>
    <row r="873" spans="1:5" x14ac:dyDescent="0.25">
      <c r="A873" t="s">
        <v>1491</v>
      </c>
      <c r="B873" t="s">
        <v>1492</v>
      </c>
      <c r="C873" t="str">
        <f>Tabla4[[#This Row],[NIT]]</f>
        <v>06142502121023</v>
      </c>
      <c r="D873">
        <f t="shared" si="27"/>
        <v>14</v>
      </c>
      <c r="E873" t="str">
        <f t="shared" si="28"/>
        <v>NIT</v>
      </c>
    </row>
    <row r="874" spans="1:5" x14ac:dyDescent="0.25">
      <c r="A874" t="s">
        <v>1313</v>
      </c>
      <c r="B874" t="s">
        <v>1493</v>
      </c>
      <c r="C874" t="str">
        <f>Tabla4[[#This Row],[NIT]]</f>
        <v xml:space="preserve"> </v>
      </c>
      <c r="D874">
        <f t="shared" si="27"/>
        <v>1</v>
      </c>
      <c r="E874" t="str">
        <f t="shared" si="28"/>
        <v xml:space="preserve"> </v>
      </c>
    </row>
    <row r="875" spans="1:5" x14ac:dyDescent="0.25">
      <c r="A875" t="s">
        <v>1494</v>
      </c>
      <c r="B875" t="s">
        <v>1495</v>
      </c>
      <c r="C875" t="str">
        <f>Tabla4[[#This Row],[NIT]]</f>
        <v>06140307951051</v>
      </c>
      <c r="D875">
        <f t="shared" si="27"/>
        <v>14</v>
      </c>
      <c r="E875" t="str">
        <f t="shared" si="28"/>
        <v>NIT</v>
      </c>
    </row>
    <row r="876" spans="1:5" x14ac:dyDescent="0.25">
      <c r="A876" t="s">
        <v>1496</v>
      </c>
      <c r="B876" t="s">
        <v>1497</v>
      </c>
      <c r="C876" t="str">
        <f>Tabla4[[#This Row],[NIT]]</f>
        <v>06141204840017</v>
      </c>
      <c r="D876">
        <f t="shared" si="27"/>
        <v>14</v>
      </c>
      <c r="E876" t="str">
        <f t="shared" si="28"/>
        <v>NIT</v>
      </c>
    </row>
    <row r="877" spans="1:5" x14ac:dyDescent="0.25">
      <c r="A877" t="s">
        <v>1498</v>
      </c>
      <c r="B877" t="s">
        <v>1499</v>
      </c>
      <c r="C877" t="str">
        <f>Tabla4[[#This Row],[NIT]]</f>
        <v>06142006031022</v>
      </c>
      <c r="D877">
        <f t="shared" si="27"/>
        <v>14</v>
      </c>
      <c r="E877" t="str">
        <f t="shared" si="28"/>
        <v>NIT</v>
      </c>
    </row>
    <row r="878" spans="1:5" x14ac:dyDescent="0.25">
      <c r="A878" t="s">
        <v>1500</v>
      </c>
      <c r="B878" t="s">
        <v>1501</v>
      </c>
      <c r="C878" t="str">
        <f>Tabla4[[#This Row],[NIT]]</f>
        <v>06141208161010</v>
      </c>
      <c r="D878">
        <f t="shared" si="27"/>
        <v>14</v>
      </c>
      <c r="E878" t="str">
        <f t="shared" si="28"/>
        <v>NIT</v>
      </c>
    </row>
    <row r="879" spans="1:5" x14ac:dyDescent="0.25">
      <c r="A879" t="s">
        <v>1502</v>
      </c>
      <c r="B879" t="s">
        <v>1503</v>
      </c>
      <c r="C879" t="str">
        <f>Tabla4[[#This Row],[NIT]]</f>
        <v>06142505731094</v>
      </c>
      <c r="D879">
        <f t="shared" si="27"/>
        <v>14</v>
      </c>
      <c r="E879" t="str">
        <f t="shared" si="28"/>
        <v>NIT</v>
      </c>
    </row>
    <row r="880" spans="1:5" x14ac:dyDescent="0.25">
      <c r="A880" t="s">
        <v>1331</v>
      </c>
      <c r="B880" t="s">
        <v>1504</v>
      </c>
      <c r="C880" t="str">
        <f>Tabla4[[#This Row],[NIT]]</f>
        <v>06142302931020</v>
      </c>
      <c r="D880">
        <f t="shared" si="27"/>
        <v>14</v>
      </c>
      <c r="E880" t="str">
        <f t="shared" si="28"/>
        <v>NIT</v>
      </c>
    </row>
    <row r="881" spans="1:5" x14ac:dyDescent="0.25">
      <c r="A881" t="s">
        <v>1313</v>
      </c>
      <c r="B881" t="s">
        <v>1505</v>
      </c>
      <c r="C881" t="str">
        <f>Tabla4[[#This Row],[NIT]]</f>
        <v xml:space="preserve"> </v>
      </c>
      <c r="D881">
        <f t="shared" si="27"/>
        <v>1</v>
      </c>
      <c r="E881" t="str">
        <f t="shared" si="28"/>
        <v xml:space="preserve"> </v>
      </c>
    </row>
    <row r="882" spans="1:5" x14ac:dyDescent="0.25">
      <c r="A882" t="s">
        <v>1506</v>
      </c>
      <c r="B882" t="s">
        <v>1507</v>
      </c>
      <c r="C882" t="str">
        <f>Tabla4[[#This Row],[NIT]]</f>
        <v>06142610981012</v>
      </c>
      <c r="D882">
        <f t="shared" si="27"/>
        <v>14</v>
      </c>
      <c r="E882" t="str">
        <f t="shared" si="28"/>
        <v>NIT</v>
      </c>
    </row>
    <row r="883" spans="1:5" x14ac:dyDescent="0.25">
      <c r="A883" t="s">
        <v>1508</v>
      </c>
      <c r="B883" t="s">
        <v>1509</v>
      </c>
      <c r="C883" t="str">
        <f>Tabla4[[#This Row],[NIT]]</f>
        <v>06142210971018</v>
      </c>
      <c r="D883">
        <f t="shared" si="27"/>
        <v>14</v>
      </c>
      <c r="E883" t="str">
        <f t="shared" si="28"/>
        <v>NIT</v>
      </c>
    </row>
    <row r="884" spans="1:5" x14ac:dyDescent="0.25">
      <c r="A884" t="s">
        <v>1510</v>
      </c>
      <c r="B884" t="s">
        <v>1511</v>
      </c>
      <c r="C884" t="str">
        <f>Tabla4[[#This Row],[NIT]]</f>
        <v>06143009921068</v>
      </c>
      <c r="D884">
        <f t="shared" si="27"/>
        <v>14</v>
      </c>
      <c r="E884" t="str">
        <f t="shared" si="28"/>
        <v>NIT</v>
      </c>
    </row>
    <row r="885" spans="1:5" x14ac:dyDescent="0.25">
      <c r="A885" t="s">
        <v>1512</v>
      </c>
      <c r="B885" t="s">
        <v>1513</v>
      </c>
      <c r="C885" t="str">
        <f>Tabla4[[#This Row],[NIT]]</f>
        <v>06142804860014</v>
      </c>
      <c r="D885">
        <f t="shared" si="27"/>
        <v>14</v>
      </c>
      <c r="E885" t="str">
        <f t="shared" si="28"/>
        <v>NIT</v>
      </c>
    </row>
    <row r="886" spans="1:5" x14ac:dyDescent="0.25">
      <c r="A886" t="s">
        <v>1354</v>
      </c>
      <c r="B886" t="s">
        <v>1514</v>
      </c>
      <c r="C886" t="str">
        <f>Tabla4[[#This Row],[NIT]]</f>
        <v>06142708101053</v>
      </c>
      <c r="D886">
        <f t="shared" si="27"/>
        <v>14</v>
      </c>
      <c r="E886" t="str">
        <f t="shared" si="28"/>
        <v>NIT</v>
      </c>
    </row>
    <row r="887" spans="1:5" x14ac:dyDescent="0.25">
      <c r="A887" t="s">
        <v>1377</v>
      </c>
      <c r="B887" t="s">
        <v>1515</v>
      </c>
      <c r="C887" t="str">
        <f>Tabla4[[#This Row],[NIT]]</f>
        <v>06140101670050</v>
      </c>
      <c r="D887">
        <f t="shared" si="27"/>
        <v>14</v>
      </c>
      <c r="E887" t="str">
        <f t="shared" si="28"/>
        <v>NIT</v>
      </c>
    </row>
    <row r="888" spans="1:5" x14ac:dyDescent="0.25">
      <c r="A888" t="s">
        <v>132</v>
      </c>
      <c r="B888" t="s">
        <v>1516</v>
      </c>
      <c r="C888" t="str">
        <f>Tabla4[[#This Row],[NIT]]</f>
        <v>06142601121035</v>
      </c>
      <c r="D888">
        <f t="shared" si="27"/>
        <v>14</v>
      </c>
      <c r="E888" t="str">
        <f t="shared" si="28"/>
        <v>NIT</v>
      </c>
    </row>
    <row r="889" spans="1:5" x14ac:dyDescent="0.25">
      <c r="A889" t="s">
        <v>1517</v>
      </c>
      <c r="B889" t="s">
        <v>1518</v>
      </c>
      <c r="C889" t="str">
        <f>Tabla4[[#This Row],[NIT]]</f>
        <v>11181602731029</v>
      </c>
      <c r="D889">
        <f t="shared" si="27"/>
        <v>14</v>
      </c>
      <c r="E889" t="str">
        <f t="shared" si="28"/>
        <v>NIT</v>
      </c>
    </row>
    <row r="890" spans="1:5" x14ac:dyDescent="0.25">
      <c r="A890" t="s">
        <v>1519</v>
      </c>
      <c r="B890" t="s">
        <v>1520</v>
      </c>
      <c r="C890" t="str">
        <f>Tabla4[[#This Row],[NIT]]</f>
        <v>06141511720207</v>
      </c>
      <c r="D890">
        <f t="shared" si="27"/>
        <v>14</v>
      </c>
      <c r="E890" t="str">
        <f t="shared" si="28"/>
        <v>NIT</v>
      </c>
    </row>
    <row r="891" spans="1:5" x14ac:dyDescent="0.25">
      <c r="A891" t="s">
        <v>1521</v>
      </c>
      <c r="B891" t="s">
        <v>1522</v>
      </c>
      <c r="C891" t="str">
        <f>Tabla4[[#This Row],[NIT]]</f>
        <v>05110804510015</v>
      </c>
      <c r="D891">
        <f t="shared" si="27"/>
        <v>14</v>
      </c>
      <c r="E891" t="str">
        <f t="shared" si="28"/>
        <v>NIT</v>
      </c>
    </row>
    <row r="892" spans="1:5" x14ac:dyDescent="0.25">
      <c r="A892" t="s">
        <v>1523</v>
      </c>
      <c r="B892" t="s">
        <v>1524</v>
      </c>
      <c r="C892" t="str">
        <f>Tabla4[[#This Row],[NIT]]</f>
        <v>06140106710037</v>
      </c>
      <c r="D892">
        <f t="shared" si="27"/>
        <v>14</v>
      </c>
      <c r="E892" t="str">
        <f t="shared" si="28"/>
        <v>NIT</v>
      </c>
    </row>
    <row r="893" spans="1:5" x14ac:dyDescent="0.25">
      <c r="A893" t="s">
        <v>1525</v>
      </c>
      <c r="B893" t="s">
        <v>1526</v>
      </c>
      <c r="C893" t="str">
        <f>Tabla4[[#This Row],[NIT]]</f>
        <v>06141705931016</v>
      </c>
      <c r="D893">
        <f t="shared" si="27"/>
        <v>14</v>
      </c>
      <c r="E893" t="str">
        <f t="shared" si="28"/>
        <v>NIT</v>
      </c>
    </row>
    <row r="894" spans="1:5" x14ac:dyDescent="0.25">
      <c r="A894" t="s">
        <v>1527</v>
      </c>
      <c r="B894" t="s">
        <v>1528</v>
      </c>
      <c r="C894" t="str">
        <f>Tabla4[[#This Row],[NIT]]</f>
        <v>06140706911055</v>
      </c>
      <c r="D894">
        <f t="shared" si="27"/>
        <v>14</v>
      </c>
      <c r="E894" t="str">
        <f t="shared" si="28"/>
        <v>NIT</v>
      </c>
    </row>
    <row r="895" spans="1:5" x14ac:dyDescent="0.25">
      <c r="A895" t="s">
        <v>1529</v>
      </c>
      <c r="B895" t="s">
        <v>1530</v>
      </c>
      <c r="C895" t="str">
        <f>Tabla4[[#This Row],[NIT]]</f>
        <v>06143107971090</v>
      </c>
      <c r="D895">
        <f t="shared" si="27"/>
        <v>14</v>
      </c>
      <c r="E895" t="str">
        <f t="shared" si="28"/>
        <v>NIT</v>
      </c>
    </row>
    <row r="896" spans="1:5" x14ac:dyDescent="0.25">
      <c r="A896" t="s">
        <v>1531</v>
      </c>
      <c r="B896" t="s">
        <v>1532</v>
      </c>
      <c r="C896" t="str">
        <f>Tabla4[[#This Row],[NIT]]</f>
        <v>09031604801015</v>
      </c>
      <c r="D896">
        <f t="shared" si="27"/>
        <v>14</v>
      </c>
      <c r="E896" t="str">
        <f t="shared" si="28"/>
        <v>NIT</v>
      </c>
    </row>
    <row r="897" spans="1:5" x14ac:dyDescent="0.25">
      <c r="A897" t="s">
        <v>1533</v>
      </c>
      <c r="B897" t="s">
        <v>1534</v>
      </c>
      <c r="C897" t="str">
        <f>Tabla4[[#This Row],[NIT]]</f>
        <v>06141602931050</v>
      </c>
      <c r="D897">
        <f t="shared" si="27"/>
        <v>14</v>
      </c>
      <c r="E897" t="str">
        <f t="shared" si="28"/>
        <v>NIT</v>
      </c>
    </row>
    <row r="898" spans="1:5" x14ac:dyDescent="0.25">
      <c r="A898" t="s">
        <v>1535</v>
      </c>
      <c r="B898" t="s">
        <v>1536</v>
      </c>
      <c r="C898" t="str">
        <f>Tabla4[[#This Row],[NIT]]</f>
        <v>06142708791092</v>
      </c>
      <c r="D898">
        <f t="shared" ref="D898:D961" si="29">LEN(C898)</f>
        <v>14</v>
      </c>
      <c r="E898" t="str">
        <f t="shared" si="28"/>
        <v>NIT</v>
      </c>
    </row>
    <row r="899" spans="1:5" x14ac:dyDescent="0.25">
      <c r="A899" t="s">
        <v>1537</v>
      </c>
      <c r="B899" t="s">
        <v>1538</v>
      </c>
      <c r="C899" t="str">
        <f>Tabla4[[#This Row],[NIT]]</f>
        <v>06140910811060</v>
      </c>
      <c r="D899">
        <f t="shared" si="29"/>
        <v>14</v>
      </c>
      <c r="E899" t="str">
        <f t="shared" ref="E899:E962" si="30">IF(D899=14,"NIT",IF(D899=9,"DUI"," "))</f>
        <v>NIT</v>
      </c>
    </row>
    <row r="900" spans="1:5" x14ac:dyDescent="0.25">
      <c r="A900" t="s">
        <v>1539</v>
      </c>
      <c r="B900" t="s">
        <v>1540</v>
      </c>
      <c r="C900" t="str">
        <f>Tabla4[[#This Row],[NIT]]</f>
        <v>12170701191011</v>
      </c>
      <c r="D900">
        <f t="shared" si="29"/>
        <v>14</v>
      </c>
      <c r="E900" t="str">
        <f t="shared" si="30"/>
        <v>NIT</v>
      </c>
    </row>
    <row r="901" spans="1:5" x14ac:dyDescent="0.25">
      <c r="A901" t="s">
        <v>128</v>
      </c>
      <c r="B901" t="s">
        <v>1541</v>
      </c>
      <c r="C901" t="str">
        <f>Tabla4[[#This Row],[NIT]]</f>
        <v>12172508931019</v>
      </c>
      <c r="D901">
        <f t="shared" si="29"/>
        <v>14</v>
      </c>
      <c r="E901" t="str">
        <f t="shared" si="30"/>
        <v>NIT</v>
      </c>
    </row>
    <row r="902" spans="1:5" x14ac:dyDescent="0.25">
      <c r="A902" t="s">
        <v>1542</v>
      </c>
      <c r="B902" t="s">
        <v>1543</v>
      </c>
      <c r="C902" t="str">
        <f>Tabla4[[#This Row],[NIT]]</f>
        <v>09031006711010</v>
      </c>
      <c r="D902">
        <f t="shared" si="29"/>
        <v>14</v>
      </c>
      <c r="E902" t="str">
        <f t="shared" si="30"/>
        <v>NIT</v>
      </c>
    </row>
    <row r="903" spans="1:5" x14ac:dyDescent="0.25">
      <c r="A903" t="s">
        <v>1544</v>
      </c>
      <c r="B903" t="s">
        <v>1545</v>
      </c>
      <c r="C903" t="str">
        <f>Tabla4[[#This Row],[NIT]]</f>
        <v>09030311711015</v>
      </c>
      <c r="D903">
        <f t="shared" si="29"/>
        <v>14</v>
      </c>
      <c r="E903" t="str">
        <f t="shared" si="30"/>
        <v>NIT</v>
      </c>
    </row>
    <row r="904" spans="1:5" x14ac:dyDescent="0.25">
      <c r="A904" t="s">
        <v>1546</v>
      </c>
      <c r="B904" t="s">
        <v>1547</v>
      </c>
      <c r="C904" t="str">
        <f>Tabla4[[#This Row],[NIT]]</f>
        <v>12173101051010</v>
      </c>
      <c r="D904">
        <f t="shared" si="29"/>
        <v>14</v>
      </c>
      <c r="E904" t="str">
        <f t="shared" si="30"/>
        <v>NIT</v>
      </c>
    </row>
    <row r="905" spans="1:5" x14ac:dyDescent="0.25">
      <c r="A905" t="s">
        <v>1548</v>
      </c>
      <c r="B905" t="s">
        <v>1549</v>
      </c>
      <c r="C905" t="str">
        <f>Tabla4[[#This Row],[NIT]]</f>
        <v>06141911891306</v>
      </c>
      <c r="D905">
        <f t="shared" si="29"/>
        <v>14</v>
      </c>
      <c r="E905" t="str">
        <f t="shared" si="30"/>
        <v>NIT</v>
      </c>
    </row>
    <row r="906" spans="1:5" x14ac:dyDescent="0.25">
      <c r="A906" t="s">
        <v>1550</v>
      </c>
      <c r="B906" t="s">
        <v>1551</v>
      </c>
      <c r="C906" t="str">
        <f>Tabla4[[#This Row],[NIT]]</f>
        <v>06140709360024</v>
      </c>
      <c r="D906">
        <f t="shared" si="29"/>
        <v>14</v>
      </c>
      <c r="E906" t="str">
        <f t="shared" si="30"/>
        <v>NIT</v>
      </c>
    </row>
    <row r="907" spans="1:5" x14ac:dyDescent="0.25">
      <c r="A907" t="s">
        <v>1552</v>
      </c>
      <c r="B907" t="s">
        <v>1553</v>
      </c>
      <c r="C907" t="str">
        <f>Tabla4[[#This Row],[NIT]]</f>
        <v>13071610671016</v>
      </c>
      <c r="D907">
        <f t="shared" si="29"/>
        <v>14</v>
      </c>
      <c r="E907" t="str">
        <f t="shared" si="30"/>
        <v>NIT</v>
      </c>
    </row>
    <row r="908" spans="1:5" x14ac:dyDescent="0.25">
      <c r="A908" t="s">
        <v>1554</v>
      </c>
      <c r="B908" t="s">
        <v>1555</v>
      </c>
      <c r="C908" t="str">
        <f>Tabla4[[#This Row],[NIT]]</f>
        <v>06140302891018</v>
      </c>
      <c r="D908">
        <f t="shared" si="29"/>
        <v>14</v>
      </c>
      <c r="E908" t="str">
        <f t="shared" si="30"/>
        <v>NIT</v>
      </c>
    </row>
    <row r="909" spans="1:5" x14ac:dyDescent="0.25">
      <c r="A909" t="s">
        <v>1556</v>
      </c>
      <c r="B909" t="s">
        <v>1557</v>
      </c>
      <c r="C909" t="str">
        <f>Tabla4[[#This Row],[NIT]]</f>
        <v>06142312610117</v>
      </c>
      <c r="D909">
        <f t="shared" si="29"/>
        <v>14</v>
      </c>
      <c r="E909" t="str">
        <f t="shared" si="30"/>
        <v>NIT</v>
      </c>
    </row>
    <row r="910" spans="1:5" x14ac:dyDescent="0.25">
      <c r="A910" t="s">
        <v>1558</v>
      </c>
      <c r="B910" t="s">
        <v>1559</v>
      </c>
      <c r="C910" t="str">
        <f>Tabla4[[#This Row],[NIT]]</f>
        <v>05120305630027</v>
      </c>
      <c r="D910">
        <f t="shared" si="29"/>
        <v>14</v>
      </c>
      <c r="E910" t="str">
        <f t="shared" si="30"/>
        <v>NIT</v>
      </c>
    </row>
    <row r="911" spans="1:5" x14ac:dyDescent="0.25">
      <c r="A911" t="s">
        <v>1560</v>
      </c>
      <c r="B911" t="s">
        <v>1561</v>
      </c>
      <c r="C911" t="str">
        <f>Tabla4[[#This Row],[NIT]]</f>
        <v>03151204610017</v>
      </c>
      <c r="D911">
        <f t="shared" si="29"/>
        <v>14</v>
      </c>
      <c r="E911" t="str">
        <f t="shared" si="30"/>
        <v>NIT</v>
      </c>
    </row>
    <row r="912" spans="1:5" x14ac:dyDescent="0.25">
      <c r="A912" t="s">
        <v>1562</v>
      </c>
      <c r="B912" t="s">
        <v>1563</v>
      </c>
      <c r="C912" t="str">
        <f>Tabla4[[#This Row],[NIT]]</f>
        <v>06141702660013</v>
      </c>
      <c r="D912">
        <f t="shared" si="29"/>
        <v>14</v>
      </c>
      <c r="E912" t="str">
        <f t="shared" si="30"/>
        <v>NIT</v>
      </c>
    </row>
    <row r="913" spans="1:5" x14ac:dyDescent="0.25">
      <c r="A913" t="s">
        <v>1564</v>
      </c>
      <c r="B913" t="s">
        <v>1565</v>
      </c>
      <c r="C913" t="str">
        <f>Tabla4[[#This Row],[NIT]]</f>
        <v>06121911931021</v>
      </c>
      <c r="D913">
        <f t="shared" si="29"/>
        <v>14</v>
      </c>
      <c r="E913" t="str">
        <f t="shared" si="30"/>
        <v>NIT</v>
      </c>
    </row>
    <row r="914" spans="1:5" x14ac:dyDescent="0.25">
      <c r="A914" t="s">
        <v>1566</v>
      </c>
      <c r="B914" t="s">
        <v>1567</v>
      </c>
      <c r="C914" t="str">
        <f>Tabla4[[#This Row],[NIT]]</f>
        <v>06142806901106</v>
      </c>
      <c r="D914">
        <f t="shared" si="29"/>
        <v>14</v>
      </c>
      <c r="E914" t="str">
        <f t="shared" si="30"/>
        <v>NIT</v>
      </c>
    </row>
    <row r="915" spans="1:5" x14ac:dyDescent="0.25">
      <c r="A915" t="s">
        <v>1568</v>
      </c>
      <c r="B915" t="s">
        <v>1569</v>
      </c>
      <c r="C915" t="str">
        <f>Tabla4[[#This Row],[NIT]]</f>
        <v>06142909941068</v>
      </c>
      <c r="D915">
        <f t="shared" si="29"/>
        <v>14</v>
      </c>
      <c r="E915" t="str">
        <f t="shared" si="30"/>
        <v>NIT</v>
      </c>
    </row>
    <row r="916" spans="1:5" x14ac:dyDescent="0.25">
      <c r="A916" t="s">
        <v>1570</v>
      </c>
      <c r="B916" t="s">
        <v>1571</v>
      </c>
      <c r="C916" t="str">
        <f>Tabla4[[#This Row],[NIT]]</f>
        <v>06140401791149</v>
      </c>
      <c r="D916">
        <f t="shared" si="29"/>
        <v>14</v>
      </c>
      <c r="E916" t="str">
        <f t="shared" si="30"/>
        <v>NIT</v>
      </c>
    </row>
    <row r="917" spans="1:5" x14ac:dyDescent="0.25">
      <c r="A917" t="s">
        <v>1572</v>
      </c>
      <c r="B917" t="s">
        <v>1573</v>
      </c>
      <c r="C917" t="str">
        <f>Tabla4[[#This Row],[NIT]]</f>
        <v>06141108001032</v>
      </c>
      <c r="D917">
        <f t="shared" si="29"/>
        <v>14</v>
      </c>
      <c r="E917" t="str">
        <f t="shared" si="30"/>
        <v>NIT</v>
      </c>
    </row>
    <row r="918" spans="1:5" x14ac:dyDescent="0.25">
      <c r="A918" t="s">
        <v>1574</v>
      </c>
      <c r="B918" t="s">
        <v>1575</v>
      </c>
      <c r="C918" t="str">
        <f>Tabla4[[#This Row],[NIT]]</f>
        <v>06142410901022</v>
      </c>
      <c r="D918">
        <f t="shared" si="29"/>
        <v>14</v>
      </c>
      <c r="E918" t="str">
        <f t="shared" si="30"/>
        <v>NIT</v>
      </c>
    </row>
    <row r="919" spans="1:5" x14ac:dyDescent="0.25">
      <c r="A919" t="s">
        <v>1576</v>
      </c>
      <c r="B919" t="s">
        <v>1577</v>
      </c>
      <c r="C919" t="str">
        <f>Tabla4[[#This Row],[NIT]]</f>
        <v>06140506011033</v>
      </c>
      <c r="D919">
        <f t="shared" si="29"/>
        <v>14</v>
      </c>
      <c r="E919" t="str">
        <f t="shared" si="30"/>
        <v>NIT</v>
      </c>
    </row>
    <row r="920" spans="1:5" x14ac:dyDescent="0.25">
      <c r="A920" t="s">
        <v>1578</v>
      </c>
      <c r="B920" t="s">
        <v>1579</v>
      </c>
      <c r="C920" t="str">
        <f>Tabla4[[#This Row],[NIT]]</f>
        <v>12171509881019</v>
      </c>
      <c r="D920">
        <f t="shared" si="29"/>
        <v>14</v>
      </c>
      <c r="E920" t="str">
        <f t="shared" si="30"/>
        <v>NIT</v>
      </c>
    </row>
    <row r="921" spans="1:5" x14ac:dyDescent="0.25">
      <c r="A921" t="s">
        <v>1580</v>
      </c>
      <c r="B921" t="s">
        <v>1581</v>
      </c>
      <c r="C921" t="str">
        <f>Tabla4[[#This Row],[NIT]]</f>
        <v>06142206710021</v>
      </c>
      <c r="D921">
        <f t="shared" si="29"/>
        <v>14</v>
      </c>
      <c r="E921" t="str">
        <f t="shared" si="30"/>
        <v>NIT</v>
      </c>
    </row>
    <row r="922" spans="1:5" x14ac:dyDescent="0.25">
      <c r="A922" t="s">
        <v>1582</v>
      </c>
      <c r="B922" t="s">
        <v>1583</v>
      </c>
      <c r="C922" t="str">
        <f>Tabla4[[#This Row],[NIT]]</f>
        <v>02101107660020</v>
      </c>
      <c r="D922">
        <f t="shared" si="29"/>
        <v>14</v>
      </c>
      <c r="E922" t="str">
        <f t="shared" si="30"/>
        <v>NIT</v>
      </c>
    </row>
    <row r="923" spans="1:5" x14ac:dyDescent="0.25">
      <c r="A923" t="s">
        <v>1584</v>
      </c>
      <c r="B923" t="s">
        <v>1585</v>
      </c>
      <c r="C923" t="str">
        <f>Tabla4[[#This Row],[NIT]]</f>
        <v>06140102961046</v>
      </c>
      <c r="D923">
        <f t="shared" si="29"/>
        <v>14</v>
      </c>
      <c r="E923" t="str">
        <f t="shared" si="30"/>
        <v>NIT</v>
      </c>
    </row>
    <row r="924" spans="1:5" x14ac:dyDescent="0.25">
      <c r="A924" t="s">
        <v>1586</v>
      </c>
      <c r="B924" t="s">
        <v>1587</v>
      </c>
      <c r="C924" t="str">
        <f>Tabla4[[#This Row],[NIT]]</f>
        <v>04162504710018</v>
      </c>
      <c r="D924">
        <f t="shared" si="29"/>
        <v>14</v>
      </c>
      <c r="E924" t="str">
        <f t="shared" si="30"/>
        <v>NIT</v>
      </c>
    </row>
    <row r="925" spans="1:5" x14ac:dyDescent="0.25">
      <c r="A925" t="s">
        <v>1588</v>
      </c>
      <c r="B925" t="s">
        <v>1589</v>
      </c>
      <c r="C925" t="str">
        <f>Tabla4[[#This Row],[NIT]]</f>
        <v>06142209141036</v>
      </c>
      <c r="D925">
        <f t="shared" si="29"/>
        <v>14</v>
      </c>
      <c r="E925" t="str">
        <f t="shared" si="30"/>
        <v>NIT</v>
      </c>
    </row>
    <row r="926" spans="1:5" x14ac:dyDescent="0.25">
      <c r="A926" t="s">
        <v>1590</v>
      </c>
      <c r="B926" t="s">
        <v>1591</v>
      </c>
      <c r="C926" t="str">
        <f>Tabla4[[#This Row],[NIT]]</f>
        <v>06141206780012</v>
      </c>
      <c r="D926">
        <f t="shared" si="29"/>
        <v>14</v>
      </c>
      <c r="E926" t="str">
        <f t="shared" si="30"/>
        <v>NIT</v>
      </c>
    </row>
    <row r="927" spans="1:5" x14ac:dyDescent="0.25">
      <c r="A927" t="s">
        <v>1592</v>
      </c>
      <c r="B927" t="s">
        <v>1593</v>
      </c>
      <c r="C927" t="str">
        <f>Tabla4[[#This Row],[NIT]]</f>
        <v>02132403841014</v>
      </c>
      <c r="D927">
        <f t="shared" si="29"/>
        <v>14</v>
      </c>
      <c r="E927" t="str">
        <f t="shared" si="30"/>
        <v>NIT</v>
      </c>
    </row>
    <row r="928" spans="1:5" x14ac:dyDescent="0.25">
      <c r="A928" t="s">
        <v>1594</v>
      </c>
      <c r="B928" t="s">
        <v>1595</v>
      </c>
      <c r="C928" t="str">
        <f>Tabla4[[#This Row],[NIT]]</f>
        <v>02102002931014</v>
      </c>
      <c r="D928">
        <f t="shared" si="29"/>
        <v>14</v>
      </c>
      <c r="E928" t="str">
        <f t="shared" si="30"/>
        <v>NIT</v>
      </c>
    </row>
    <row r="929" spans="1:5" x14ac:dyDescent="0.25">
      <c r="A929" t="s">
        <v>1596</v>
      </c>
      <c r="B929" t="s">
        <v>1597</v>
      </c>
      <c r="C929" t="str">
        <f>Tabla4[[#This Row],[NIT]]</f>
        <v>06141403861027</v>
      </c>
      <c r="D929">
        <f t="shared" si="29"/>
        <v>14</v>
      </c>
      <c r="E929" t="str">
        <f t="shared" si="30"/>
        <v>NIT</v>
      </c>
    </row>
    <row r="930" spans="1:5" x14ac:dyDescent="0.25">
      <c r="A930" t="s">
        <v>1598</v>
      </c>
      <c r="B930" t="s">
        <v>1599</v>
      </c>
      <c r="C930" t="str">
        <f>Tabla4[[#This Row],[NIT]]</f>
        <v>02101303981010</v>
      </c>
      <c r="D930">
        <f t="shared" si="29"/>
        <v>14</v>
      </c>
      <c r="E930" t="str">
        <f t="shared" si="30"/>
        <v>NIT</v>
      </c>
    </row>
    <row r="931" spans="1:5" x14ac:dyDescent="0.25">
      <c r="A931" t="s">
        <v>1600</v>
      </c>
      <c r="B931" t="s">
        <v>1601</v>
      </c>
      <c r="C931" t="str">
        <f>Tabla4[[#This Row],[NIT]]</f>
        <v>06143107921068</v>
      </c>
      <c r="D931">
        <f t="shared" si="29"/>
        <v>14</v>
      </c>
      <c r="E931" t="str">
        <f t="shared" si="30"/>
        <v>NIT</v>
      </c>
    </row>
    <row r="932" spans="1:5" x14ac:dyDescent="0.25">
      <c r="A932" t="s">
        <v>1602</v>
      </c>
      <c r="B932" t="s">
        <v>1603</v>
      </c>
      <c r="C932" t="str">
        <f>Tabla4[[#This Row],[NIT]]</f>
        <v>06141907740020</v>
      </c>
      <c r="D932">
        <f t="shared" si="29"/>
        <v>14</v>
      </c>
      <c r="E932" t="str">
        <f t="shared" si="30"/>
        <v>NIT</v>
      </c>
    </row>
    <row r="933" spans="1:5" x14ac:dyDescent="0.25">
      <c r="A933" t="s">
        <v>1459</v>
      </c>
      <c r="B933" t="s">
        <v>1604</v>
      </c>
      <c r="C933" t="str">
        <f>Tabla4[[#This Row],[NIT]]</f>
        <v>06142410141010</v>
      </c>
      <c r="D933">
        <f t="shared" si="29"/>
        <v>14</v>
      </c>
      <c r="E933" t="str">
        <f t="shared" si="30"/>
        <v>NIT</v>
      </c>
    </row>
    <row r="934" spans="1:5" x14ac:dyDescent="0.25">
      <c r="A934" t="s">
        <v>1605</v>
      </c>
      <c r="B934" t="s">
        <v>1606</v>
      </c>
      <c r="C934" t="str">
        <f>Tabla4[[#This Row],[NIT]]</f>
        <v>05010709151014</v>
      </c>
      <c r="D934">
        <f t="shared" si="29"/>
        <v>14</v>
      </c>
      <c r="E934" t="str">
        <f t="shared" si="30"/>
        <v>NIT</v>
      </c>
    </row>
    <row r="935" spans="1:5" x14ac:dyDescent="0.25">
      <c r="A935" t="s">
        <v>1607</v>
      </c>
      <c r="B935" t="s">
        <v>1608</v>
      </c>
      <c r="C935" t="str">
        <f>Tabla4[[#This Row],[NIT]]</f>
        <v>06142101230059</v>
      </c>
      <c r="D935">
        <f t="shared" si="29"/>
        <v>14</v>
      </c>
      <c r="E935" t="str">
        <f t="shared" si="30"/>
        <v>NIT</v>
      </c>
    </row>
    <row r="936" spans="1:5" x14ac:dyDescent="0.25">
      <c r="A936" t="s">
        <v>1609</v>
      </c>
      <c r="B936" t="s">
        <v>1610</v>
      </c>
      <c r="C936" t="str">
        <f>Tabla4[[#This Row],[NIT]]</f>
        <v>06140403981050</v>
      </c>
      <c r="D936">
        <f t="shared" si="29"/>
        <v>14</v>
      </c>
      <c r="E936" t="str">
        <f t="shared" si="30"/>
        <v>NIT</v>
      </c>
    </row>
    <row r="937" spans="1:5" x14ac:dyDescent="0.25">
      <c r="A937" t="s">
        <v>1611</v>
      </c>
      <c r="B937" t="s">
        <v>1612</v>
      </c>
      <c r="C937" t="str">
        <f>Tabla4[[#This Row],[NIT]]</f>
        <v>96003112961016</v>
      </c>
      <c r="D937">
        <f t="shared" si="29"/>
        <v>14</v>
      </c>
      <c r="E937" t="str">
        <f t="shared" si="30"/>
        <v>NIT</v>
      </c>
    </row>
    <row r="938" spans="1:5" x14ac:dyDescent="0.25">
      <c r="A938" t="s">
        <v>1613</v>
      </c>
      <c r="B938" t="s">
        <v>1614</v>
      </c>
      <c r="C938" t="str">
        <f>Tabla4[[#This Row],[NIT]]</f>
        <v>06143009830016</v>
      </c>
      <c r="D938">
        <f t="shared" si="29"/>
        <v>14</v>
      </c>
      <c r="E938" t="str">
        <f t="shared" si="30"/>
        <v>NIT</v>
      </c>
    </row>
    <row r="939" spans="1:5" x14ac:dyDescent="0.25">
      <c r="A939" t="s">
        <v>1615</v>
      </c>
      <c r="B939" t="s">
        <v>1616</v>
      </c>
      <c r="C939" t="str">
        <f>Tabla4[[#This Row],[NIT]]</f>
        <v>93931707091019</v>
      </c>
      <c r="D939">
        <f t="shared" si="29"/>
        <v>14</v>
      </c>
      <c r="E939" t="str">
        <f t="shared" si="30"/>
        <v>NIT</v>
      </c>
    </row>
    <row r="940" spans="1:5" x14ac:dyDescent="0.25">
      <c r="A940" t="s">
        <v>1617</v>
      </c>
      <c r="B940" t="s">
        <v>1618</v>
      </c>
      <c r="C940" t="str">
        <f>Tabla4[[#This Row],[NIT]]</f>
        <v>02101207920015</v>
      </c>
      <c r="D940">
        <f t="shared" si="29"/>
        <v>14</v>
      </c>
      <c r="E940" t="str">
        <f t="shared" si="30"/>
        <v>NIT</v>
      </c>
    </row>
    <row r="941" spans="1:5" x14ac:dyDescent="0.25">
      <c r="A941" t="s">
        <v>1619</v>
      </c>
      <c r="B941" t="s">
        <v>1620</v>
      </c>
      <c r="C941" t="str">
        <f>Tabla4[[#This Row],[NIT]]</f>
        <v>06141002981046</v>
      </c>
      <c r="D941">
        <f t="shared" si="29"/>
        <v>14</v>
      </c>
      <c r="E941" t="str">
        <f t="shared" si="30"/>
        <v>NIT</v>
      </c>
    </row>
    <row r="942" spans="1:5" x14ac:dyDescent="0.25">
      <c r="A942" t="s">
        <v>1621</v>
      </c>
      <c r="B942" t="s">
        <v>1622</v>
      </c>
      <c r="C942" t="str">
        <f>Tabla4[[#This Row],[NIT]]</f>
        <v>06142607001066</v>
      </c>
      <c r="D942">
        <f t="shared" si="29"/>
        <v>14</v>
      </c>
      <c r="E942" t="str">
        <f t="shared" si="30"/>
        <v>NIT</v>
      </c>
    </row>
    <row r="943" spans="1:5" x14ac:dyDescent="0.25">
      <c r="A943" t="s">
        <v>1623</v>
      </c>
      <c r="B943" t="s">
        <v>1624</v>
      </c>
      <c r="C943" t="str">
        <f>Tabla4[[#This Row],[NIT]]</f>
        <v>06140403981026</v>
      </c>
      <c r="D943">
        <f t="shared" si="29"/>
        <v>14</v>
      </c>
      <c r="E943" t="str">
        <f t="shared" si="30"/>
        <v>NIT</v>
      </c>
    </row>
    <row r="944" spans="1:5" x14ac:dyDescent="0.25">
      <c r="A944" t="s">
        <v>1625</v>
      </c>
      <c r="B944" t="s">
        <v>1626</v>
      </c>
      <c r="C944" t="str">
        <f>Tabla4[[#This Row],[NIT]]</f>
        <v>06142211901048</v>
      </c>
      <c r="D944">
        <f t="shared" si="29"/>
        <v>14</v>
      </c>
      <c r="E944" t="str">
        <f t="shared" si="30"/>
        <v>NIT</v>
      </c>
    </row>
    <row r="945" spans="1:5" x14ac:dyDescent="0.25">
      <c r="A945" t="s">
        <v>1627</v>
      </c>
      <c r="B945" t="s">
        <v>1628</v>
      </c>
      <c r="C945" t="str">
        <f>Tabla4[[#This Row],[NIT]]</f>
        <v>06140110660010</v>
      </c>
      <c r="D945">
        <f t="shared" si="29"/>
        <v>14</v>
      </c>
      <c r="E945" t="str">
        <f t="shared" si="30"/>
        <v>NIT</v>
      </c>
    </row>
    <row r="946" spans="1:5" x14ac:dyDescent="0.25">
      <c r="A946" t="s">
        <v>1629</v>
      </c>
      <c r="B946" t="s">
        <v>1630</v>
      </c>
      <c r="C946" t="str">
        <f>Tabla4[[#This Row],[NIT]]</f>
        <v>06142507530019</v>
      </c>
      <c r="D946">
        <f t="shared" si="29"/>
        <v>14</v>
      </c>
      <c r="E946" t="str">
        <f t="shared" si="30"/>
        <v>NIT</v>
      </c>
    </row>
    <row r="947" spans="1:5" x14ac:dyDescent="0.25">
      <c r="A947" t="s">
        <v>1631</v>
      </c>
      <c r="B947" t="s">
        <v>1632</v>
      </c>
      <c r="C947" t="str">
        <f>Tabla4[[#This Row],[NIT]]</f>
        <v>06142909161020</v>
      </c>
      <c r="D947">
        <f t="shared" si="29"/>
        <v>14</v>
      </c>
      <c r="E947" t="str">
        <f t="shared" si="30"/>
        <v>NIT</v>
      </c>
    </row>
    <row r="948" spans="1:5" x14ac:dyDescent="0.25">
      <c r="A948" t="s">
        <v>1633</v>
      </c>
      <c r="B948" t="s">
        <v>1634</v>
      </c>
      <c r="C948" t="str">
        <f>Tabla4[[#This Row],[NIT]]</f>
        <v>06142305971015</v>
      </c>
      <c r="D948">
        <f t="shared" si="29"/>
        <v>14</v>
      </c>
      <c r="E948" t="str">
        <f t="shared" si="30"/>
        <v>NIT</v>
      </c>
    </row>
    <row r="949" spans="1:5" x14ac:dyDescent="0.25">
      <c r="A949" t="s">
        <v>1635</v>
      </c>
      <c r="B949" t="s">
        <v>1636</v>
      </c>
      <c r="C949" t="str">
        <f>Tabla4[[#This Row],[NIT]]</f>
        <v>06141501850042</v>
      </c>
      <c r="D949">
        <f t="shared" si="29"/>
        <v>14</v>
      </c>
      <c r="E949" t="str">
        <f t="shared" si="30"/>
        <v>NIT</v>
      </c>
    </row>
    <row r="950" spans="1:5" x14ac:dyDescent="0.25">
      <c r="A950" t="s">
        <v>1637</v>
      </c>
      <c r="B950" t="s">
        <v>1638</v>
      </c>
      <c r="C950" t="str">
        <f>Tabla4[[#This Row],[NIT]]</f>
        <v>06140311991017</v>
      </c>
      <c r="D950">
        <f t="shared" si="29"/>
        <v>14</v>
      </c>
      <c r="E950" t="str">
        <f t="shared" si="30"/>
        <v>NIT</v>
      </c>
    </row>
    <row r="951" spans="1:5" x14ac:dyDescent="0.25">
      <c r="A951" t="s">
        <v>1639</v>
      </c>
      <c r="B951" t="s">
        <v>1640</v>
      </c>
      <c r="C951" t="str">
        <f>Tabla4[[#This Row],[NIT]]</f>
        <v>06142106041025</v>
      </c>
      <c r="D951">
        <f t="shared" si="29"/>
        <v>14</v>
      </c>
      <c r="E951" t="str">
        <f t="shared" si="30"/>
        <v>NIT</v>
      </c>
    </row>
    <row r="952" spans="1:5" x14ac:dyDescent="0.25">
      <c r="A952" t="s">
        <v>1641</v>
      </c>
      <c r="B952" t="s">
        <v>1642</v>
      </c>
      <c r="C952" t="str">
        <f>Tabla4[[#This Row],[NIT]]</f>
        <v>06141312530032</v>
      </c>
      <c r="D952">
        <f t="shared" si="29"/>
        <v>14</v>
      </c>
      <c r="E952" t="str">
        <f t="shared" si="30"/>
        <v>NIT</v>
      </c>
    </row>
    <row r="953" spans="1:5" x14ac:dyDescent="0.25">
      <c r="A953" t="s">
        <v>1643</v>
      </c>
      <c r="B953" t="s">
        <v>1644</v>
      </c>
      <c r="C953" t="str">
        <f>Tabla4[[#This Row],[NIT]]</f>
        <v>06141712931013</v>
      </c>
      <c r="D953">
        <f t="shared" si="29"/>
        <v>14</v>
      </c>
      <c r="E953" t="str">
        <f t="shared" si="30"/>
        <v>NIT</v>
      </c>
    </row>
    <row r="954" spans="1:5" x14ac:dyDescent="0.25">
      <c r="A954" t="s">
        <v>1645</v>
      </c>
      <c r="B954" t="s">
        <v>1646</v>
      </c>
      <c r="C954" t="str">
        <f>Tabla4[[#This Row],[NIT]]</f>
        <v>05110807031013</v>
      </c>
      <c r="D954">
        <f t="shared" si="29"/>
        <v>14</v>
      </c>
      <c r="E954" t="str">
        <f t="shared" si="30"/>
        <v>NIT</v>
      </c>
    </row>
    <row r="955" spans="1:5" x14ac:dyDescent="0.25">
      <c r="A955" t="s">
        <v>1647</v>
      </c>
      <c r="B955" t="s">
        <v>1648</v>
      </c>
      <c r="C955" t="str">
        <f>Tabla4[[#This Row],[NIT]]</f>
        <v>04310406390010</v>
      </c>
      <c r="D955">
        <f t="shared" si="29"/>
        <v>14</v>
      </c>
      <c r="E955" t="str">
        <f t="shared" si="30"/>
        <v>NIT</v>
      </c>
    </row>
    <row r="956" spans="1:5" x14ac:dyDescent="0.25">
      <c r="A956" t="s">
        <v>1649</v>
      </c>
      <c r="B956" t="s">
        <v>1650</v>
      </c>
      <c r="C956" t="str">
        <f>Tabla4[[#This Row],[NIT]]</f>
        <v>06140504061033</v>
      </c>
      <c r="D956">
        <f t="shared" si="29"/>
        <v>14</v>
      </c>
      <c r="E956" t="str">
        <f t="shared" si="30"/>
        <v>NIT</v>
      </c>
    </row>
    <row r="957" spans="1:5" x14ac:dyDescent="0.25">
      <c r="A957" t="s">
        <v>1651</v>
      </c>
      <c r="B957" t="s">
        <v>1652</v>
      </c>
      <c r="C957" t="str">
        <f>Tabla4[[#This Row],[NIT]]</f>
        <v>06141008041029</v>
      </c>
      <c r="D957">
        <f t="shared" si="29"/>
        <v>14</v>
      </c>
      <c r="E957" t="str">
        <f t="shared" si="30"/>
        <v>NIT</v>
      </c>
    </row>
    <row r="958" spans="1:5" x14ac:dyDescent="0.25">
      <c r="A958" t="s">
        <v>1653</v>
      </c>
      <c r="B958" t="s">
        <v>1654</v>
      </c>
      <c r="C958" t="str">
        <f>Tabla4[[#This Row],[NIT]]</f>
        <v>14131704701012</v>
      </c>
      <c r="D958">
        <f t="shared" si="29"/>
        <v>14</v>
      </c>
      <c r="E958" t="str">
        <f t="shared" si="30"/>
        <v>NIT</v>
      </c>
    </row>
    <row r="959" spans="1:5" x14ac:dyDescent="0.25">
      <c r="A959" t="s">
        <v>1655</v>
      </c>
      <c r="B959" t="s">
        <v>1656</v>
      </c>
      <c r="C959" t="str">
        <f>Tabla4[[#This Row],[NIT]]</f>
        <v>94833007031025</v>
      </c>
      <c r="D959">
        <f t="shared" si="29"/>
        <v>14</v>
      </c>
      <c r="E959" t="str">
        <f t="shared" si="30"/>
        <v>NIT</v>
      </c>
    </row>
    <row r="960" spans="1:5" x14ac:dyDescent="0.25">
      <c r="A960" t="s">
        <v>1657</v>
      </c>
      <c r="B960" t="s">
        <v>1658</v>
      </c>
      <c r="C960" t="str">
        <f>Tabla4[[#This Row],[NIT]]</f>
        <v>06142206041022</v>
      </c>
      <c r="D960">
        <f t="shared" si="29"/>
        <v>14</v>
      </c>
      <c r="E960" t="str">
        <f t="shared" si="30"/>
        <v>NIT</v>
      </c>
    </row>
    <row r="961" spans="1:5" x14ac:dyDescent="0.25">
      <c r="A961" t="s">
        <v>1659</v>
      </c>
      <c r="B961" t="s">
        <v>1660</v>
      </c>
      <c r="C961" t="str">
        <f>Tabla4[[#This Row],[NIT]]</f>
        <v>06140705011069</v>
      </c>
      <c r="D961">
        <f t="shared" si="29"/>
        <v>14</v>
      </c>
      <c r="E961" t="str">
        <f t="shared" si="30"/>
        <v>NIT</v>
      </c>
    </row>
    <row r="962" spans="1:5" x14ac:dyDescent="0.25">
      <c r="A962" t="s">
        <v>1661</v>
      </c>
      <c r="B962" t="s">
        <v>1662</v>
      </c>
      <c r="C962" t="str">
        <f>Tabla4[[#This Row],[NIT]]</f>
        <v>06141503001033</v>
      </c>
      <c r="D962">
        <f t="shared" ref="D962:D1025" si="31">LEN(C962)</f>
        <v>14</v>
      </c>
      <c r="E962" t="str">
        <f t="shared" si="30"/>
        <v>NIT</v>
      </c>
    </row>
    <row r="963" spans="1:5" x14ac:dyDescent="0.25">
      <c r="A963" t="s">
        <v>1663</v>
      </c>
      <c r="B963" t="s">
        <v>1664</v>
      </c>
      <c r="C963" t="str">
        <f>Tabla4[[#This Row],[NIT]]</f>
        <v>06142704850023</v>
      </c>
      <c r="D963">
        <f t="shared" si="31"/>
        <v>14</v>
      </c>
      <c r="E963" t="str">
        <f t="shared" ref="E963:E1026" si="32">IF(D963=14,"NIT",IF(D963=9,"DUI"," "))</f>
        <v>NIT</v>
      </c>
    </row>
    <row r="964" spans="1:5" x14ac:dyDescent="0.25">
      <c r="A964" t="s">
        <v>1665</v>
      </c>
      <c r="B964" t="s">
        <v>1666</v>
      </c>
      <c r="C964" t="str">
        <f>Tabla4[[#This Row],[NIT]]</f>
        <v>06142407620011</v>
      </c>
      <c r="D964">
        <f t="shared" si="31"/>
        <v>14</v>
      </c>
      <c r="E964" t="str">
        <f t="shared" si="32"/>
        <v>NIT</v>
      </c>
    </row>
    <row r="965" spans="1:5" x14ac:dyDescent="0.25">
      <c r="A965" t="s">
        <v>1667</v>
      </c>
      <c r="B965" t="s">
        <v>1668</v>
      </c>
      <c r="C965" t="str">
        <f>Tabla4[[#This Row],[NIT]]</f>
        <v>06142312740013</v>
      </c>
      <c r="D965">
        <f t="shared" si="31"/>
        <v>14</v>
      </c>
      <c r="E965" t="str">
        <f t="shared" si="32"/>
        <v>NIT</v>
      </c>
    </row>
    <row r="966" spans="1:5" x14ac:dyDescent="0.25">
      <c r="A966" t="s">
        <v>1669</v>
      </c>
      <c r="B966" t="s">
        <v>1670</v>
      </c>
      <c r="C966" t="str">
        <f>Tabla4[[#This Row],[NIT]]</f>
        <v>06142003630018</v>
      </c>
      <c r="D966">
        <f t="shared" si="31"/>
        <v>14</v>
      </c>
      <c r="E966" t="str">
        <f t="shared" si="32"/>
        <v>NIT</v>
      </c>
    </row>
    <row r="967" spans="1:5" x14ac:dyDescent="0.25">
      <c r="A967" t="s">
        <v>1562</v>
      </c>
      <c r="B967" t="s">
        <v>1671</v>
      </c>
      <c r="C967" t="str">
        <f>Tabla4[[#This Row],[NIT]]</f>
        <v>06141702660013</v>
      </c>
      <c r="D967">
        <f t="shared" si="31"/>
        <v>14</v>
      </c>
      <c r="E967" t="str">
        <f t="shared" si="32"/>
        <v>NIT</v>
      </c>
    </row>
    <row r="968" spans="1:5" x14ac:dyDescent="0.25">
      <c r="A968" t="s">
        <v>1672</v>
      </c>
      <c r="B968" t="s">
        <v>1673</v>
      </c>
      <c r="C968" t="str">
        <f>Tabla4[[#This Row],[NIT]]</f>
        <v>06142910081021</v>
      </c>
      <c r="D968">
        <f t="shared" si="31"/>
        <v>14</v>
      </c>
      <c r="E968" t="str">
        <f t="shared" si="32"/>
        <v>NIT</v>
      </c>
    </row>
    <row r="969" spans="1:5" x14ac:dyDescent="0.25">
      <c r="A969" t="s">
        <v>1674</v>
      </c>
      <c r="B969" t="s">
        <v>1675</v>
      </c>
      <c r="C969" t="str">
        <f>Tabla4[[#This Row],[NIT]]</f>
        <v>06142302770010</v>
      </c>
      <c r="D969">
        <f t="shared" si="31"/>
        <v>14</v>
      </c>
      <c r="E969" t="str">
        <f t="shared" si="32"/>
        <v>NIT</v>
      </c>
    </row>
    <row r="970" spans="1:5" x14ac:dyDescent="0.25">
      <c r="A970" t="s">
        <v>1676</v>
      </c>
      <c r="B970" t="s">
        <v>1677</v>
      </c>
      <c r="C970" t="str">
        <f>Tabla4[[#This Row],[NIT]]</f>
        <v>05112904300016</v>
      </c>
      <c r="D970">
        <f t="shared" si="31"/>
        <v>14</v>
      </c>
      <c r="E970" t="str">
        <f t="shared" si="32"/>
        <v>NIT</v>
      </c>
    </row>
    <row r="971" spans="1:5" x14ac:dyDescent="0.25">
      <c r="A971" t="s">
        <v>1678</v>
      </c>
      <c r="B971" t="s">
        <v>1679</v>
      </c>
      <c r="C971" t="str">
        <f>Tabla4[[#This Row],[NIT]]</f>
        <v>06140209630014</v>
      </c>
      <c r="D971">
        <f t="shared" si="31"/>
        <v>14</v>
      </c>
      <c r="E971" t="str">
        <f t="shared" si="32"/>
        <v>NIT</v>
      </c>
    </row>
    <row r="972" spans="1:5" x14ac:dyDescent="0.25">
      <c r="A972" t="s">
        <v>1680</v>
      </c>
      <c r="B972" t="s">
        <v>1681</v>
      </c>
      <c r="C972" t="str">
        <f>Tabla4[[#This Row],[NIT]]</f>
        <v>05012603121011</v>
      </c>
      <c r="D972">
        <f t="shared" si="31"/>
        <v>14</v>
      </c>
      <c r="E972" t="str">
        <f t="shared" si="32"/>
        <v>NIT</v>
      </c>
    </row>
    <row r="973" spans="1:5" x14ac:dyDescent="0.25">
      <c r="A973" t="s">
        <v>1682</v>
      </c>
      <c r="B973" t="s">
        <v>1683</v>
      </c>
      <c r="C973" t="str">
        <f>Tabla4[[#This Row],[NIT]]</f>
        <v>13232807681025</v>
      </c>
      <c r="D973">
        <f t="shared" si="31"/>
        <v>14</v>
      </c>
      <c r="E973" t="str">
        <f t="shared" si="32"/>
        <v>NIT</v>
      </c>
    </row>
    <row r="974" spans="1:5" x14ac:dyDescent="0.25">
      <c r="A974" t="s">
        <v>1684</v>
      </c>
      <c r="B974" t="s">
        <v>1685</v>
      </c>
      <c r="C974" t="str">
        <f>Tabla4[[#This Row],[NIT]]</f>
        <v>02102101470013</v>
      </c>
      <c r="D974">
        <f t="shared" si="31"/>
        <v>14</v>
      </c>
      <c r="E974" t="str">
        <f t="shared" si="32"/>
        <v>NIT</v>
      </c>
    </row>
    <row r="975" spans="1:5" x14ac:dyDescent="0.25">
      <c r="A975" t="s">
        <v>1686</v>
      </c>
      <c r="B975" t="s">
        <v>1687</v>
      </c>
      <c r="C975" t="str">
        <f>Tabla4[[#This Row],[NIT]]</f>
        <v>06141706670050</v>
      </c>
      <c r="D975">
        <f t="shared" si="31"/>
        <v>14</v>
      </c>
      <c r="E975" t="str">
        <f t="shared" si="32"/>
        <v>NIT</v>
      </c>
    </row>
    <row r="976" spans="1:5" x14ac:dyDescent="0.25">
      <c r="A976" t="s">
        <v>1688</v>
      </c>
      <c r="B976" t="s">
        <v>1689</v>
      </c>
      <c r="C976" t="str">
        <f>Tabla4[[#This Row],[NIT]]</f>
        <v>06140512101010</v>
      </c>
      <c r="D976">
        <f t="shared" si="31"/>
        <v>14</v>
      </c>
      <c r="E976" t="str">
        <f t="shared" si="32"/>
        <v>NIT</v>
      </c>
    </row>
    <row r="977" spans="1:5" x14ac:dyDescent="0.25">
      <c r="A977" t="s">
        <v>1690</v>
      </c>
      <c r="B977" t="s">
        <v>1691</v>
      </c>
      <c r="C977" t="str">
        <f>Tabla4[[#This Row],[NIT]]</f>
        <v>06141301041076</v>
      </c>
      <c r="D977">
        <f t="shared" si="31"/>
        <v>14</v>
      </c>
      <c r="E977" t="str">
        <f t="shared" si="32"/>
        <v>NIT</v>
      </c>
    </row>
    <row r="978" spans="1:5" x14ac:dyDescent="0.25">
      <c r="A978" t="s">
        <v>1692</v>
      </c>
      <c r="B978" t="s">
        <v>1693</v>
      </c>
      <c r="C978" t="str">
        <f>Tabla4[[#This Row],[NIT]]</f>
        <v>94501104341010</v>
      </c>
      <c r="D978">
        <f t="shared" si="31"/>
        <v>14</v>
      </c>
      <c r="E978" t="str">
        <f t="shared" si="32"/>
        <v>NIT</v>
      </c>
    </row>
    <row r="979" spans="1:5" x14ac:dyDescent="0.25">
      <c r="A979" t="s">
        <v>1694</v>
      </c>
      <c r="B979" t="s">
        <v>1695</v>
      </c>
      <c r="C979" t="str">
        <f>Tabla4[[#This Row],[NIT]]</f>
        <v>06142606931019</v>
      </c>
      <c r="D979">
        <f t="shared" si="31"/>
        <v>14</v>
      </c>
      <c r="E979" t="str">
        <f t="shared" si="32"/>
        <v>NIT</v>
      </c>
    </row>
    <row r="980" spans="1:5" x14ac:dyDescent="0.25">
      <c r="A980" t="s">
        <v>1696</v>
      </c>
      <c r="B980" t="s">
        <v>1697</v>
      </c>
      <c r="C980" t="str">
        <f>Tabla4[[#This Row],[NIT]]</f>
        <v>06143006991022</v>
      </c>
      <c r="D980">
        <f t="shared" si="31"/>
        <v>14</v>
      </c>
      <c r="E980" t="str">
        <f t="shared" si="32"/>
        <v>NIT</v>
      </c>
    </row>
    <row r="981" spans="1:5" x14ac:dyDescent="0.25">
      <c r="A981" t="s">
        <v>1698</v>
      </c>
      <c r="B981" t="s">
        <v>1699</v>
      </c>
      <c r="C981" t="str">
        <f>Tabla4[[#This Row],[NIT]]</f>
        <v>06141910071011</v>
      </c>
      <c r="D981">
        <f t="shared" si="31"/>
        <v>14</v>
      </c>
      <c r="E981" t="str">
        <f t="shared" si="32"/>
        <v>NIT</v>
      </c>
    </row>
    <row r="982" spans="1:5" x14ac:dyDescent="0.25">
      <c r="A982" t="s">
        <v>1700</v>
      </c>
      <c r="B982" t="s">
        <v>1701</v>
      </c>
      <c r="C982" t="str">
        <f>Tabla4[[#This Row],[NIT]]</f>
        <v>06140411941017</v>
      </c>
      <c r="D982">
        <f t="shared" si="31"/>
        <v>14</v>
      </c>
      <c r="E982" t="str">
        <f t="shared" si="32"/>
        <v>NIT</v>
      </c>
    </row>
    <row r="983" spans="1:5" x14ac:dyDescent="0.25">
      <c r="A983" t="s">
        <v>1702</v>
      </c>
      <c r="B983" t="s">
        <v>1703</v>
      </c>
      <c r="C983" t="str">
        <f>Tabla4[[#This Row],[NIT]]</f>
        <v>05032006460017</v>
      </c>
      <c r="D983">
        <f t="shared" si="31"/>
        <v>14</v>
      </c>
      <c r="E983" t="str">
        <f t="shared" si="32"/>
        <v>NIT</v>
      </c>
    </row>
    <row r="984" spans="1:5" x14ac:dyDescent="0.25">
      <c r="A984" t="s">
        <v>1704</v>
      </c>
      <c r="B984" t="s">
        <v>1705</v>
      </c>
      <c r="C984" t="str">
        <f>Tabla4[[#This Row],[NIT]]</f>
        <v>06141011961015</v>
      </c>
      <c r="D984">
        <f t="shared" si="31"/>
        <v>14</v>
      </c>
      <c r="E984" t="str">
        <f t="shared" si="32"/>
        <v>NIT</v>
      </c>
    </row>
    <row r="985" spans="1:5" x14ac:dyDescent="0.25">
      <c r="A985" t="s">
        <v>1706</v>
      </c>
      <c r="B985" t="s">
        <v>1707</v>
      </c>
      <c r="C985" t="str">
        <f>Tabla4[[#This Row],[NIT]]</f>
        <v>06143108091026</v>
      </c>
      <c r="D985">
        <f t="shared" si="31"/>
        <v>14</v>
      </c>
      <c r="E985" t="str">
        <f t="shared" si="32"/>
        <v>NIT</v>
      </c>
    </row>
    <row r="986" spans="1:5" x14ac:dyDescent="0.25">
      <c r="A986" t="s">
        <v>1708</v>
      </c>
      <c r="B986" t="s">
        <v>1709</v>
      </c>
      <c r="C986" t="str">
        <f>Tabla4[[#This Row],[NIT]]</f>
        <v>06140602081093</v>
      </c>
      <c r="D986">
        <f t="shared" si="31"/>
        <v>14</v>
      </c>
      <c r="E986" t="str">
        <f t="shared" si="32"/>
        <v>NIT</v>
      </c>
    </row>
    <row r="987" spans="1:5" x14ac:dyDescent="0.25">
      <c r="A987" t="s">
        <v>1556</v>
      </c>
      <c r="B987" t="s">
        <v>1710</v>
      </c>
      <c r="C987" t="str">
        <f>Tabla4[[#This Row],[NIT]]</f>
        <v>06142312610117</v>
      </c>
      <c r="D987">
        <f t="shared" si="31"/>
        <v>14</v>
      </c>
      <c r="E987" t="str">
        <f t="shared" si="32"/>
        <v>NIT</v>
      </c>
    </row>
    <row r="988" spans="1:5" x14ac:dyDescent="0.25">
      <c r="A988" t="s">
        <v>1711</v>
      </c>
      <c r="B988" t="s">
        <v>1712</v>
      </c>
      <c r="C988" t="str">
        <f>Tabla4[[#This Row],[NIT]]</f>
        <v>06141710750019</v>
      </c>
      <c r="D988">
        <f t="shared" si="31"/>
        <v>14</v>
      </c>
      <c r="E988" t="str">
        <f t="shared" si="32"/>
        <v>NIT</v>
      </c>
    </row>
    <row r="989" spans="1:5" x14ac:dyDescent="0.25">
      <c r="A989" t="s">
        <v>1713</v>
      </c>
      <c r="B989" t="s">
        <v>1714</v>
      </c>
      <c r="C989" t="str">
        <f>Tabla4[[#This Row],[NIT]]</f>
        <v>06142002670010</v>
      </c>
      <c r="D989">
        <f t="shared" si="31"/>
        <v>14</v>
      </c>
      <c r="E989" t="str">
        <f t="shared" si="32"/>
        <v>NIT</v>
      </c>
    </row>
    <row r="990" spans="1:5" x14ac:dyDescent="0.25">
      <c r="A990" t="s">
        <v>1715</v>
      </c>
      <c r="B990" t="s">
        <v>1716</v>
      </c>
      <c r="C990" t="str">
        <f>Tabla4[[#This Row],[NIT]]</f>
        <v>06142803730056</v>
      </c>
      <c r="D990">
        <f t="shared" si="31"/>
        <v>14</v>
      </c>
      <c r="E990" t="str">
        <f t="shared" si="32"/>
        <v>NIT</v>
      </c>
    </row>
    <row r="991" spans="1:5" x14ac:dyDescent="0.25">
      <c r="A991" t="s">
        <v>1717</v>
      </c>
      <c r="B991" t="s">
        <v>1718</v>
      </c>
      <c r="C991" t="str">
        <f>Tabla4[[#This Row],[NIT]]</f>
        <v>06141411690013</v>
      </c>
      <c r="D991">
        <f t="shared" si="31"/>
        <v>14</v>
      </c>
      <c r="E991" t="str">
        <f t="shared" si="32"/>
        <v>NIT</v>
      </c>
    </row>
    <row r="992" spans="1:5" x14ac:dyDescent="0.25">
      <c r="A992" t="s">
        <v>1719</v>
      </c>
      <c r="B992" t="s">
        <v>1720</v>
      </c>
      <c r="C992" t="str">
        <f>Tabla4[[#This Row],[NIT]]</f>
        <v>06142212991016</v>
      </c>
      <c r="D992">
        <f t="shared" si="31"/>
        <v>14</v>
      </c>
      <c r="E992" t="str">
        <f t="shared" si="32"/>
        <v>NIT</v>
      </c>
    </row>
    <row r="993" spans="1:5" x14ac:dyDescent="0.25">
      <c r="A993" t="s">
        <v>1721</v>
      </c>
      <c r="B993" t="s">
        <v>1722</v>
      </c>
      <c r="C993" t="str">
        <f>Tabla4[[#This Row],[NIT]]</f>
        <v>06140512011037</v>
      </c>
      <c r="D993">
        <f t="shared" si="31"/>
        <v>14</v>
      </c>
      <c r="E993" t="str">
        <f t="shared" si="32"/>
        <v>NIT</v>
      </c>
    </row>
    <row r="994" spans="1:5" x14ac:dyDescent="0.25">
      <c r="A994" t="s">
        <v>1723</v>
      </c>
      <c r="B994" t="s">
        <v>1724</v>
      </c>
      <c r="C994" t="str">
        <f>Tabla4[[#This Row],[NIT]]</f>
        <v>06141612051016</v>
      </c>
      <c r="D994">
        <f t="shared" si="31"/>
        <v>14</v>
      </c>
      <c r="E994" t="str">
        <f t="shared" si="32"/>
        <v>NIT</v>
      </c>
    </row>
    <row r="995" spans="1:5" x14ac:dyDescent="0.25">
      <c r="A995" t="s">
        <v>1725</v>
      </c>
      <c r="B995" t="s">
        <v>1726</v>
      </c>
      <c r="C995" t="str">
        <f>Tabla4[[#This Row],[NIT]]</f>
        <v>08192503820019</v>
      </c>
      <c r="D995">
        <f t="shared" si="31"/>
        <v>14</v>
      </c>
      <c r="E995" t="str">
        <f t="shared" si="32"/>
        <v>NIT</v>
      </c>
    </row>
    <row r="996" spans="1:5" x14ac:dyDescent="0.25">
      <c r="A996" t="s">
        <v>1727</v>
      </c>
      <c r="B996" t="s">
        <v>1728</v>
      </c>
      <c r="C996" t="str">
        <f>Tabla4[[#This Row],[NIT]]</f>
        <v>06142105941014</v>
      </c>
      <c r="D996">
        <f t="shared" si="31"/>
        <v>14</v>
      </c>
      <c r="E996" t="str">
        <f t="shared" si="32"/>
        <v>NIT</v>
      </c>
    </row>
    <row r="997" spans="1:5" x14ac:dyDescent="0.25">
      <c r="A997" t="s">
        <v>1729</v>
      </c>
      <c r="B997" t="s">
        <v>1730</v>
      </c>
      <c r="C997" t="str">
        <f>Tabla4[[#This Row],[NIT]]</f>
        <v>06141703860034</v>
      </c>
      <c r="D997">
        <f t="shared" si="31"/>
        <v>14</v>
      </c>
      <c r="E997" t="str">
        <f t="shared" si="32"/>
        <v>NIT</v>
      </c>
    </row>
    <row r="998" spans="1:5" x14ac:dyDescent="0.25">
      <c r="A998" t="s">
        <v>1731</v>
      </c>
      <c r="B998" t="s">
        <v>1732</v>
      </c>
      <c r="C998" t="str">
        <f>Tabla4[[#This Row],[NIT]]</f>
        <v>06140311051065</v>
      </c>
      <c r="D998">
        <f t="shared" si="31"/>
        <v>14</v>
      </c>
      <c r="E998" t="str">
        <f t="shared" si="32"/>
        <v>NIT</v>
      </c>
    </row>
    <row r="999" spans="1:5" x14ac:dyDescent="0.25">
      <c r="A999" t="s">
        <v>1733</v>
      </c>
      <c r="B999" t="s">
        <v>1734</v>
      </c>
      <c r="C999" t="str">
        <f>Tabla4[[#This Row],[NIT]]</f>
        <v>02101911650019</v>
      </c>
      <c r="D999">
        <f t="shared" si="31"/>
        <v>14</v>
      </c>
      <c r="E999" t="str">
        <f t="shared" si="32"/>
        <v>NIT</v>
      </c>
    </row>
    <row r="1000" spans="1:5" x14ac:dyDescent="0.25">
      <c r="A1000" t="s">
        <v>1735</v>
      </c>
      <c r="B1000" t="s">
        <v>1736</v>
      </c>
      <c r="C1000" t="str">
        <f>Tabla4[[#This Row],[NIT]]</f>
        <v>12172905720010</v>
      </c>
      <c r="D1000">
        <f t="shared" si="31"/>
        <v>14</v>
      </c>
      <c r="E1000" t="str">
        <f t="shared" si="32"/>
        <v>NIT</v>
      </c>
    </row>
    <row r="1001" spans="1:5" x14ac:dyDescent="0.25">
      <c r="A1001" t="s">
        <v>1737</v>
      </c>
      <c r="B1001" t="s">
        <v>1738</v>
      </c>
      <c r="C1001" t="str">
        <f>Tabla4[[#This Row],[NIT]]</f>
        <v>01013107961010</v>
      </c>
      <c r="D1001">
        <f t="shared" si="31"/>
        <v>14</v>
      </c>
      <c r="E1001" t="str">
        <f t="shared" si="32"/>
        <v>NIT</v>
      </c>
    </row>
    <row r="1002" spans="1:5" x14ac:dyDescent="0.25">
      <c r="A1002" t="s">
        <v>1739</v>
      </c>
      <c r="B1002" t="s">
        <v>1740</v>
      </c>
      <c r="C1002" t="str">
        <f>Tabla4[[#This Row],[NIT]]</f>
        <v>02103101031013</v>
      </c>
      <c r="D1002">
        <f t="shared" si="31"/>
        <v>14</v>
      </c>
      <c r="E1002" t="str">
        <f t="shared" si="32"/>
        <v>NIT</v>
      </c>
    </row>
    <row r="1003" spans="1:5" x14ac:dyDescent="0.25">
      <c r="A1003" t="s">
        <v>1741</v>
      </c>
      <c r="B1003" t="s">
        <v>1742</v>
      </c>
      <c r="C1003" t="str">
        <f>Tabla4[[#This Row],[NIT]]</f>
        <v>06142008971073</v>
      </c>
      <c r="D1003">
        <f t="shared" si="31"/>
        <v>14</v>
      </c>
      <c r="E1003" t="str">
        <f t="shared" si="32"/>
        <v>NIT</v>
      </c>
    </row>
    <row r="1004" spans="1:5" x14ac:dyDescent="0.25">
      <c r="A1004" t="s">
        <v>1110</v>
      </c>
      <c r="B1004" t="s">
        <v>1743</v>
      </c>
      <c r="C1004" t="str">
        <f>Tabla4[[#This Row],[NIT]]</f>
        <v>06140907740020</v>
      </c>
      <c r="D1004">
        <f t="shared" si="31"/>
        <v>14</v>
      </c>
      <c r="E1004" t="str">
        <f t="shared" si="32"/>
        <v>NIT</v>
      </c>
    </row>
    <row r="1005" spans="1:5" x14ac:dyDescent="0.25">
      <c r="A1005" t="s">
        <v>1744</v>
      </c>
      <c r="B1005" t="s">
        <v>1745</v>
      </c>
      <c r="C1005" t="str">
        <f>Tabla4[[#This Row],[NIT]]</f>
        <v>06142008031062</v>
      </c>
      <c r="D1005">
        <f t="shared" si="31"/>
        <v>14</v>
      </c>
      <c r="E1005" t="str">
        <f t="shared" si="32"/>
        <v>NIT</v>
      </c>
    </row>
    <row r="1006" spans="1:5" x14ac:dyDescent="0.25">
      <c r="A1006" t="s">
        <v>1746</v>
      </c>
      <c r="B1006" t="s">
        <v>1747</v>
      </c>
      <c r="C1006" t="str">
        <f>Tabla4[[#This Row],[NIT]]</f>
        <v>06142506700010</v>
      </c>
      <c r="D1006">
        <f t="shared" si="31"/>
        <v>14</v>
      </c>
      <c r="E1006" t="str">
        <f t="shared" si="32"/>
        <v>NIT</v>
      </c>
    </row>
    <row r="1007" spans="1:5" x14ac:dyDescent="0.25">
      <c r="A1007" t="s">
        <v>1748</v>
      </c>
      <c r="B1007" t="s">
        <v>1749</v>
      </c>
      <c r="C1007" t="str">
        <f>Tabla4[[#This Row],[NIT]]</f>
        <v>06142811081036</v>
      </c>
      <c r="D1007">
        <f t="shared" si="31"/>
        <v>14</v>
      </c>
      <c r="E1007" t="str">
        <f t="shared" si="32"/>
        <v>NIT</v>
      </c>
    </row>
    <row r="1008" spans="1:5" x14ac:dyDescent="0.25">
      <c r="A1008" t="s">
        <v>1750</v>
      </c>
      <c r="B1008" t="s">
        <v>1751</v>
      </c>
      <c r="C1008" t="str">
        <f>Tabla4[[#This Row],[NIT]]</f>
        <v>06142811081044</v>
      </c>
      <c r="D1008">
        <f t="shared" si="31"/>
        <v>14</v>
      </c>
      <c r="E1008" t="str">
        <f t="shared" si="32"/>
        <v>NIT</v>
      </c>
    </row>
    <row r="1009" spans="1:5" x14ac:dyDescent="0.25">
      <c r="A1009" t="s">
        <v>1752</v>
      </c>
      <c r="B1009" t="s">
        <v>1753</v>
      </c>
      <c r="C1009" t="str">
        <f>Tabla4[[#This Row],[NIT]]</f>
        <v>06141605031034</v>
      </c>
      <c r="D1009">
        <f t="shared" si="31"/>
        <v>14</v>
      </c>
      <c r="E1009" t="str">
        <f t="shared" si="32"/>
        <v>NIT</v>
      </c>
    </row>
    <row r="1010" spans="1:5" x14ac:dyDescent="0.25">
      <c r="A1010" t="s">
        <v>1754</v>
      </c>
      <c r="B1010" t="s">
        <v>1755</v>
      </c>
      <c r="C1010" t="str">
        <f>Tabla4[[#This Row],[NIT]]</f>
        <v>06142001880020</v>
      </c>
      <c r="D1010">
        <f t="shared" si="31"/>
        <v>14</v>
      </c>
      <c r="E1010" t="str">
        <f t="shared" si="32"/>
        <v>NIT</v>
      </c>
    </row>
    <row r="1011" spans="1:5" x14ac:dyDescent="0.25">
      <c r="A1011" t="s">
        <v>1756</v>
      </c>
      <c r="B1011" t="s">
        <v>1757</v>
      </c>
      <c r="C1011" t="str">
        <f>Tabla4[[#This Row],[NIT]]</f>
        <v>06141207971019</v>
      </c>
      <c r="D1011">
        <f t="shared" si="31"/>
        <v>14</v>
      </c>
      <c r="E1011" t="str">
        <f t="shared" si="32"/>
        <v>NIT</v>
      </c>
    </row>
    <row r="1012" spans="1:5" x14ac:dyDescent="0.25">
      <c r="A1012" t="s">
        <v>1758</v>
      </c>
      <c r="B1012" t="s">
        <v>1759</v>
      </c>
      <c r="C1012" t="str">
        <f>Tabla4[[#This Row],[NIT]]</f>
        <v>06142701991029</v>
      </c>
      <c r="D1012">
        <f t="shared" si="31"/>
        <v>14</v>
      </c>
      <c r="E1012" t="str">
        <f t="shared" si="32"/>
        <v>NIT</v>
      </c>
    </row>
    <row r="1013" spans="1:5" x14ac:dyDescent="0.25">
      <c r="A1013" t="s">
        <v>1760</v>
      </c>
      <c r="B1013" t="s">
        <v>1761</v>
      </c>
      <c r="C1013" t="str">
        <f>Tabla4[[#This Row],[NIT]]</f>
        <v>06142406991033</v>
      </c>
      <c r="D1013">
        <f t="shared" si="31"/>
        <v>14</v>
      </c>
      <c r="E1013" t="str">
        <f t="shared" si="32"/>
        <v>NIT</v>
      </c>
    </row>
    <row r="1014" spans="1:5" x14ac:dyDescent="0.25">
      <c r="A1014" t="s">
        <v>1762</v>
      </c>
      <c r="B1014" t="s">
        <v>1763</v>
      </c>
      <c r="C1014" t="str">
        <f>Tabla4[[#This Row],[NIT]]</f>
        <v>06140710971054</v>
      </c>
      <c r="D1014">
        <f t="shared" si="31"/>
        <v>14</v>
      </c>
      <c r="E1014" t="str">
        <f t="shared" si="32"/>
        <v>NIT</v>
      </c>
    </row>
    <row r="1015" spans="1:5" x14ac:dyDescent="0.25">
      <c r="A1015" t="s">
        <v>1764</v>
      </c>
      <c r="B1015" t="s">
        <v>1765</v>
      </c>
      <c r="C1015" t="str">
        <f>Tabla4[[#This Row],[NIT]]</f>
        <v>06143005131038</v>
      </c>
      <c r="D1015">
        <f t="shared" si="31"/>
        <v>14</v>
      </c>
      <c r="E1015" t="str">
        <f t="shared" si="32"/>
        <v>NIT</v>
      </c>
    </row>
    <row r="1016" spans="1:5" x14ac:dyDescent="0.25">
      <c r="A1016" t="s">
        <v>1766</v>
      </c>
      <c r="B1016" t="s">
        <v>1767</v>
      </c>
      <c r="C1016" t="str">
        <f>Tabla4[[#This Row],[NIT]]</f>
        <v>12172705981028</v>
      </c>
      <c r="D1016">
        <f t="shared" si="31"/>
        <v>14</v>
      </c>
      <c r="E1016" t="str">
        <f t="shared" si="32"/>
        <v>NIT</v>
      </c>
    </row>
    <row r="1017" spans="1:5" x14ac:dyDescent="0.25">
      <c r="A1017" t="s">
        <v>1768</v>
      </c>
      <c r="B1017" t="s">
        <v>1769</v>
      </c>
      <c r="C1017" t="str">
        <f>Tabla4[[#This Row],[NIT]]</f>
        <v>06141305710012</v>
      </c>
      <c r="D1017">
        <f t="shared" si="31"/>
        <v>14</v>
      </c>
      <c r="E1017" t="str">
        <f t="shared" si="32"/>
        <v>NIT</v>
      </c>
    </row>
    <row r="1018" spans="1:5" x14ac:dyDescent="0.25">
      <c r="A1018" t="s">
        <v>1770</v>
      </c>
      <c r="B1018" t="s">
        <v>1771</v>
      </c>
      <c r="C1018" t="str">
        <f>Tabla4[[#This Row],[NIT]]</f>
        <v>06141112750024</v>
      </c>
      <c r="D1018">
        <f t="shared" si="31"/>
        <v>14</v>
      </c>
      <c r="E1018" t="str">
        <f t="shared" si="32"/>
        <v>NIT</v>
      </c>
    </row>
    <row r="1019" spans="1:5" x14ac:dyDescent="0.25">
      <c r="A1019" t="s">
        <v>1772</v>
      </c>
      <c r="B1019" t="s">
        <v>1773</v>
      </c>
      <c r="C1019" t="str">
        <f>Tabla4[[#This Row],[NIT]]</f>
        <v>11230501620018</v>
      </c>
      <c r="D1019">
        <f t="shared" si="31"/>
        <v>14</v>
      </c>
      <c r="E1019" t="str">
        <f t="shared" si="32"/>
        <v>NIT</v>
      </c>
    </row>
    <row r="1020" spans="1:5" x14ac:dyDescent="0.25">
      <c r="A1020" t="s">
        <v>1774</v>
      </c>
      <c r="B1020" t="s">
        <v>1775</v>
      </c>
      <c r="C1020" t="str">
        <f>Tabla4[[#This Row],[NIT]]</f>
        <v>06141002640017</v>
      </c>
      <c r="D1020">
        <f t="shared" si="31"/>
        <v>14</v>
      </c>
      <c r="E1020" t="str">
        <f t="shared" si="32"/>
        <v>NIT</v>
      </c>
    </row>
    <row r="1021" spans="1:5" x14ac:dyDescent="0.25">
      <c r="A1021" t="s">
        <v>1776</v>
      </c>
      <c r="B1021" t="s">
        <v>1777</v>
      </c>
      <c r="C1021" t="str">
        <f>Tabla4[[#This Row],[NIT]]</f>
        <v>06141401061015</v>
      </c>
      <c r="D1021">
        <f t="shared" si="31"/>
        <v>14</v>
      </c>
      <c r="E1021" t="str">
        <f t="shared" si="32"/>
        <v>NIT</v>
      </c>
    </row>
    <row r="1022" spans="1:5" x14ac:dyDescent="0.25">
      <c r="A1022" t="s">
        <v>1778</v>
      </c>
      <c r="B1022" t="s">
        <v>1779</v>
      </c>
      <c r="C1022" t="str">
        <f>Tabla4[[#This Row],[NIT]]</f>
        <v>94503110760017</v>
      </c>
      <c r="D1022">
        <f t="shared" si="31"/>
        <v>14</v>
      </c>
      <c r="E1022" t="str">
        <f t="shared" si="32"/>
        <v>NIT</v>
      </c>
    </row>
    <row r="1023" spans="1:5" x14ac:dyDescent="0.25">
      <c r="A1023" t="s">
        <v>1780</v>
      </c>
      <c r="B1023" t="s">
        <v>1781</v>
      </c>
      <c r="C1023" t="str">
        <f>Tabla4[[#This Row],[NIT]]</f>
        <v>06142709650012</v>
      </c>
      <c r="D1023">
        <f t="shared" si="31"/>
        <v>14</v>
      </c>
      <c r="E1023" t="str">
        <f t="shared" si="32"/>
        <v>NIT</v>
      </c>
    </row>
    <row r="1024" spans="1:5" x14ac:dyDescent="0.25">
      <c r="A1024" t="s">
        <v>1782</v>
      </c>
      <c r="B1024" t="s">
        <v>1783</v>
      </c>
      <c r="C1024" t="str">
        <f>Tabla4[[#This Row],[NIT]]</f>
        <v>06140806041040</v>
      </c>
      <c r="D1024">
        <f t="shared" si="31"/>
        <v>14</v>
      </c>
      <c r="E1024" t="str">
        <f t="shared" si="32"/>
        <v>NIT</v>
      </c>
    </row>
    <row r="1025" spans="1:5" x14ac:dyDescent="0.25">
      <c r="A1025" t="s">
        <v>1784</v>
      </c>
      <c r="B1025" t="s">
        <v>1785</v>
      </c>
      <c r="C1025" t="str">
        <f>Tabla4[[#This Row],[NIT]]</f>
        <v>02102006790012</v>
      </c>
      <c r="D1025">
        <f t="shared" si="31"/>
        <v>14</v>
      </c>
      <c r="E1025" t="str">
        <f t="shared" si="32"/>
        <v>NIT</v>
      </c>
    </row>
    <row r="1026" spans="1:5" x14ac:dyDescent="0.25">
      <c r="A1026" t="s">
        <v>1786</v>
      </c>
      <c r="B1026" t="s">
        <v>1787</v>
      </c>
      <c r="C1026" t="str">
        <f>Tabla4[[#This Row],[NIT]]</f>
        <v>06143101550016</v>
      </c>
      <c r="D1026">
        <f t="shared" ref="D1026:D1089" si="33">LEN(C1026)</f>
        <v>14</v>
      </c>
      <c r="E1026" t="str">
        <f t="shared" si="32"/>
        <v>NIT</v>
      </c>
    </row>
    <row r="1027" spans="1:5" x14ac:dyDescent="0.25">
      <c r="A1027" t="s">
        <v>1788</v>
      </c>
      <c r="B1027" t="s">
        <v>1789</v>
      </c>
      <c r="C1027" t="str">
        <f>Tabla4[[#This Row],[NIT]]</f>
        <v>06141703951079</v>
      </c>
      <c r="D1027">
        <f t="shared" si="33"/>
        <v>14</v>
      </c>
      <c r="E1027" t="str">
        <f t="shared" ref="E1027:E1090" si="34">IF(D1027=14,"NIT",IF(D1027=9,"DUI"," "))</f>
        <v>NIT</v>
      </c>
    </row>
    <row r="1028" spans="1:5" x14ac:dyDescent="0.25">
      <c r="A1028" t="s">
        <v>1790</v>
      </c>
      <c r="B1028" t="s">
        <v>1791</v>
      </c>
      <c r="C1028" t="str">
        <f>Tabla4[[#This Row],[NIT]]</f>
        <v>06143107071013</v>
      </c>
      <c r="D1028">
        <f t="shared" si="33"/>
        <v>14</v>
      </c>
      <c r="E1028" t="str">
        <f t="shared" si="34"/>
        <v>NIT</v>
      </c>
    </row>
    <row r="1029" spans="1:5" x14ac:dyDescent="0.25">
      <c r="A1029" t="s">
        <v>1792</v>
      </c>
      <c r="B1029" t="s">
        <v>1793</v>
      </c>
      <c r="C1029" t="str">
        <f>Tabla4[[#This Row],[NIT]]</f>
        <v>06142309131046</v>
      </c>
      <c r="D1029">
        <f t="shared" si="33"/>
        <v>14</v>
      </c>
      <c r="E1029" t="str">
        <f t="shared" si="34"/>
        <v>NIT</v>
      </c>
    </row>
    <row r="1030" spans="1:5" x14ac:dyDescent="0.25">
      <c r="A1030" t="s">
        <v>1794</v>
      </c>
      <c r="B1030" t="s">
        <v>1795</v>
      </c>
      <c r="C1030" t="str">
        <f>Tabla4[[#This Row],[NIT]]</f>
        <v>10101908720017</v>
      </c>
      <c r="D1030">
        <f t="shared" si="33"/>
        <v>14</v>
      </c>
      <c r="E1030" t="str">
        <f t="shared" si="34"/>
        <v>NIT</v>
      </c>
    </row>
    <row r="1031" spans="1:5" x14ac:dyDescent="0.25">
      <c r="A1031" t="s">
        <v>1796</v>
      </c>
      <c r="B1031" t="s">
        <v>1797</v>
      </c>
      <c r="C1031" t="str">
        <f>Tabla4[[#This Row],[NIT]]</f>
        <v>06140806720015</v>
      </c>
      <c r="D1031">
        <f t="shared" si="33"/>
        <v>14</v>
      </c>
      <c r="E1031" t="str">
        <f t="shared" si="34"/>
        <v>NIT</v>
      </c>
    </row>
    <row r="1032" spans="1:5" x14ac:dyDescent="0.25">
      <c r="A1032" t="s">
        <v>1798</v>
      </c>
      <c r="B1032" t="s">
        <v>1799</v>
      </c>
      <c r="C1032" t="str">
        <f>Tabla4[[#This Row],[NIT]]</f>
        <v>06141709940015</v>
      </c>
      <c r="D1032">
        <f t="shared" si="33"/>
        <v>14</v>
      </c>
      <c r="E1032" t="str">
        <f t="shared" si="34"/>
        <v>NIT</v>
      </c>
    </row>
    <row r="1033" spans="1:5" x14ac:dyDescent="0.25">
      <c r="A1033" t="s">
        <v>1800</v>
      </c>
      <c r="B1033" t="s">
        <v>1801</v>
      </c>
      <c r="C1033" t="str">
        <f>Tabla4[[#This Row],[NIT]]</f>
        <v>06140312931018</v>
      </c>
      <c r="D1033">
        <f t="shared" si="33"/>
        <v>14</v>
      </c>
      <c r="E1033" t="str">
        <f t="shared" si="34"/>
        <v>NIT</v>
      </c>
    </row>
    <row r="1034" spans="1:5" x14ac:dyDescent="0.25">
      <c r="A1034" t="s">
        <v>1802</v>
      </c>
      <c r="B1034" t="s">
        <v>1803</v>
      </c>
      <c r="C1034" t="str">
        <f>Tabla4[[#This Row],[NIT]]</f>
        <v>06142209111110</v>
      </c>
      <c r="D1034">
        <f t="shared" si="33"/>
        <v>14</v>
      </c>
      <c r="E1034" t="str">
        <f t="shared" si="34"/>
        <v>NIT</v>
      </c>
    </row>
    <row r="1035" spans="1:5" x14ac:dyDescent="0.25">
      <c r="A1035" t="s">
        <v>1804</v>
      </c>
      <c r="B1035" t="s">
        <v>1805</v>
      </c>
      <c r="C1035" t="str">
        <f>Tabla4[[#This Row],[NIT]]</f>
        <v>06140107740025</v>
      </c>
      <c r="D1035">
        <f t="shared" si="33"/>
        <v>14</v>
      </c>
      <c r="E1035" t="str">
        <f t="shared" si="34"/>
        <v>NIT</v>
      </c>
    </row>
    <row r="1036" spans="1:5" x14ac:dyDescent="0.25">
      <c r="A1036" t="s">
        <v>1806</v>
      </c>
      <c r="B1036" t="s">
        <v>1807</v>
      </c>
      <c r="C1036" t="str">
        <f>Tabla4[[#This Row],[NIT]]</f>
        <v>12171207911016</v>
      </c>
      <c r="D1036">
        <f t="shared" si="33"/>
        <v>14</v>
      </c>
      <c r="E1036" t="str">
        <f t="shared" si="34"/>
        <v>NIT</v>
      </c>
    </row>
    <row r="1037" spans="1:5" x14ac:dyDescent="0.25">
      <c r="A1037" t="s">
        <v>1808</v>
      </c>
      <c r="B1037" t="s">
        <v>1809</v>
      </c>
      <c r="C1037" t="str">
        <f>Tabla4[[#This Row],[NIT]]</f>
        <v>06142505941013</v>
      </c>
      <c r="D1037">
        <f t="shared" si="33"/>
        <v>14</v>
      </c>
      <c r="E1037" t="str">
        <f t="shared" si="34"/>
        <v>NIT</v>
      </c>
    </row>
    <row r="1038" spans="1:5" x14ac:dyDescent="0.25">
      <c r="A1038" t="s">
        <v>1810</v>
      </c>
      <c r="B1038" t="s">
        <v>1811</v>
      </c>
      <c r="C1038" t="str">
        <f>Tabla4[[#This Row],[NIT]]</f>
        <v>06142901350011</v>
      </c>
      <c r="D1038">
        <f t="shared" si="33"/>
        <v>14</v>
      </c>
      <c r="E1038" t="str">
        <f t="shared" si="34"/>
        <v>NIT</v>
      </c>
    </row>
    <row r="1039" spans="1:5" x14ac:dyDescent="0.25">
      <c r="A1039" t="s">
        <v>1812</v>
      </c>
      <c r="B1039" t="s">
        <v>1813</v>
      </c>
      <c r="C1039" t="str">
        <f>Tabla4[[#This Row],[NIT]]</f>
        <v>06141201101020</v>
      </c>
      <c r="D1039">
        <f t="shared" si="33"/>
        <v>14</v>
      </c>
      <c r="E1039" t="str">
        <f t="shared" si="34"/>
        <v>NIT</v>
      </c>
    </row>
    <row r="1040" spans="1:5" x14ac:dyDescent="0.25">
      <c r="A1040" t="s">
        <v>1814</v>
      </c>
      <c r="B1040" t="s">
        <v>1815</v>
      </c>
      <c r="C1040" t="str">
        <f>Tabla4[[#This Row],[NIT]]</f>
        <v>03060806911015</v>
      </c>
      <c r="D1040">
        <f t="shared" si="33"/>
        <v>14</v>
      </c>
      <c r="E1040" t="str">
        <f t="shared" si="34"/>
        <v>NIT</v>
      </c>
    </row>
    <row r="1041" spans="1:5" x14ac:dyDescent="0.25">
      <c r="A1041" t="s">
        <v>1816</v>
      </c>
      <c r="B1041" t="s">
        <v>1817</v>
      </c>
      <c r="C1041" t="str">
        <f>Tabla4[[#This Row],[NIT]]</f>
        <v>05110402951018</v>
      </c>
      <c r="D1041">
        <f t="shared" si="33"/>
        <v>14</v>
      </c>
      <c r="E1041" t="str">
        <f t="shared" si="34"/>
        <v>NIT</v>
      </c>
    </row>
    <row r="1042" spans="1:5" x14ac:dyDescent="0.25">
      <c r="A1042" t="s">
        <v>1818</v>
      </c>
      <c r="B1042" t="s">
        <v>1819</v>
      </c>
      <c r="C1042" t="str">
        <f>Tabla4[[#This Row],[NIT]]</f>
        <v>06141901961039</v>
      </c>
      <c r="D1042">
        <f t="shared" si="33"/>
        <v>14</v>
      </c>
      <c r="E1042" t="str">
        <f t="shared" si="34"/>
        <v>NIT</v>
      </c>
    </row>
    <row r="1043" spans="1:5" x14ac:dyDescent="0.25">
      <c r="A1043" t="s">
        <v>1820</v>
      </c>
      <c r="B1043" t="s">
        <v>1821</v>
      </c>
      <c r="C1043" t="str">
        <f>Tabla4[[#This Row],[NIT]]</f>
        <v>06143010901020</v>
      </c>
      <c r="D1043">
        <f t="shared" si="33"/>
        <v>14</v>
      </c>
      <c r="E1043" t="str">
        <f t="shared" si="34"/>
        <v>NIT</v>
      </c>
    </row>
    <row r="1044" spans="1:5" x14ac:dyDescent="0.25">
      <c r="A1044" t="s">
        <v>1822</v>
      </c>
      <c r="B1044" t="s">
        <v>1823</v>
      </c>
      <c r="C1044" t="str">
        <f>Tabla4[[#This Row],[NIT]]</f>
        <v>06142311600013</v>
      </c>
      <c r="D1044">
        <f t="shared" si="33"/>
        <v>14</v>
      </c>
      <c r="E1044" t="str">
        <f t="shared" si="34"/>
        <v>NIT</v>
      </c>
    </row>
    <row r="1045" spans="1:5" x14ac:dyDescent="0.25">
      <c r="A1045" t="s">
        <v>1824</v>
      </c>
      <c r="B1045" t="s">
        <v>1825</v>
      </c>
      <c r="C1045" t="str">
        <f>Tabla4[[#This Row],[NIT]]</f>
        <v>06141301921017</v>
      </c>
      <c r="D1045">
        <f t="shared" si="33"/>
        <v>14</v>
      </c>
      <c r="E1045" t="str">
        <f t="shared" si="34"/>
        <v>NIT</v>
      </c>
    </row>
    <row r="1046" spans="1:5" x14ac:dyDescent="0.25">
      <c r="A1046" t="s">
        <v>1826</v>
      </c>
      <c r="B1046" t="s">
        <v>1827</v>
      </c>
      <c r="C1046" t="str">
        <f>Tabla4[[#This Row],[NIT]]</f>
        <v>06140602031045</v>
      </c>
      <c r="D1046">
        <f t="shared" si="33"/>
        <v>14</v>
      </c>
      <c r="E1046" t="str">
        <f t="shared" si="34"/>
        <v>NIT</v>
      </c>
    </row>
    <row r="1047" spans="1:5" x14ac:dyDescent="0.25">
      <c r="A1047" t="s">
        <v>1828</v>
      </c>
      <c r="B1047" t="s">
        <v>1829</v>
      </c>
      <c r="C1047" t="str">
        <f>Tabla4[[#This Row],[NIT]]</f>
        <v>06141811941055</v>
      </c>
      <c r="D1047">
        <f t="shared" si="33"/>
        <v>14</v>
      </c>
      <c r="E1047" t="str">
        <f t="shared" si="34"/>
        <v>NIT</v>
      </c>
    </row>
    <row r="1048" spans="1:5" x14ac:dyDescent="0.25">
      <c r="A1048" t="s">
        <v>1830</v>
      </c>
      <c r="B1048" t="s">
        <v>1831</v>
      </c>
      <c r="C1048" t="str">
        <f>Tabla4[[#This Row],[NIT]]</f>
        <v>12172007951010</v>
      </c>
      <c r="D1048">
        <f t="shared" si="33"/>
        <v>14</v>
      </c>
      <c r="E1048" t="str">
        <f t="shared" si="34"/>
        <v>NIT</v>
      </c>
    </row>
    <row r="1049" spans="1:5" x14ac:dyDescent="0.25">
      <c r="A1049" t="s">
        <v>1832</v>
      </c>
      <c r="B1049" t="s">
        <v>1833</v>
      </c>
      <c r="C1049" t="str">
        <f>Tabla4[[#This Row],[NIT]]</f>
        <v>06141610921080</v>
      </c>
      <c r="D1049">
        <f t="shared" si="33"/>
        <v>14</v>
      </c>
      <c r="E1049" t="str">
        <f t="shared" si="34"/>
        <v>NIT</v>
      </c>
    </row>
    <row r="1050" spans="1:5" x14ac:dyDescent="0.25">
      <c r="A1050" t="s">
        <v>1834</v>
      </c>
      <c r="B1050" t="s">
        <v>1835</v>
      </c>
      <c r="C1050" t="str">
        <f>Tabla4[[#This Row],[NIT]]</f>
        <v>06140808011024</v>
      </c>
      <c r="D1050">
        <f t="shared" si="33"/>
        <v>14</v>
      </c>
      <c r="E1050" t="str">
        <f t="shared" si="34"/>
        <v>NIT</v>
      </c>
    </row>
    <row r="1051" spans="1:5" x14ac:dyDescent="0.25">
      <c r="A1051" t="s">
        <v>1836</v>
      </c>
      <c r="B1051" t="s">
        <v>1837</v>
      </c>
      <c r="C1051" t="str">
        <f>Tabla4[[#This Row],[NIT]]</f>
        <v>06141111941020</v>
      </c>
      <c r="D1051">
        <f t="shared" si="33"/>
        <v>14</v>
      </c>
      <c r="E1051" t="str">
        <f t="shared" si="34"/>
        <v>NIT</v>
      </c>
    </row>
    <row r="1052" spans="1:5" x14ac:dyDescent="0.25">
      <c r="A1052" t="s">
        <v>1838</v>
      </c>
      <c r="B1052" t="s">
        <v>1839</v>
      </c>
      <c r="C1052" t="str">
        <f>Tabla4[[#This Row],[NIT]]</f>
        <v>06171306750017</v>
      </c>
      <c r="D1052">
        <f t="shared" si="33"/>
        <v>14</v>
      </c>
      <c r="E1052" t="str">
        <f t="shared" si="34"/>
        <v>NIT</v>
      </c>
    </row>
    <row r="1053" spans="1:5" x14ac:dyDescent="0.25">
      <c r="A1053" t="s">
        <v>1840</v>
      </c>
      <c r="B1053" t="s">
        <v>1841</v>
      </c>
      <c r="C1053" t="str">
        <f>Tabla4[[#This Row],[NIT]]</f>
        <v>06141602780010</v>
      </c>
      <c r="D1053">
        <f t="shared" si="33"/>
        <v>14</v>
      </c>
      <c r="E1053" t="str">
        <f t="shared" si="34"/>
        <v>NIT</v>
      </c>
    </row>
    <row r="1054" spans="1:5" x14ac:dyDescent="0.25">
      <c r="A1054" t="s">
        <v>1842</v>
      </c>
      <c r="B1054" t="s">
        <v>1843</v>
      </c>
      <c r="C1054" t="str">
        <f>Tabla4[[#This Row],[NIT]]</f>
        <v>06143009941026</v>
      </c>
      <c r="D1054">
        <f t="shared" si="33"/>
        <v>14</v>
      </c>
      <c r="E1054" t="str">
        <f t="shared" si="34"/>
        <v>NIT</v>
      </c>
    </row>
    <row r="1055" spans="1:5" x14ac:dyDescent="0.25">
      <c r="A1055" t="s">
        <v>1844</v>
      </c>
      <c r="B1055" t="s">
        <v>1845</v>
      </c>
      <c r="C1055" t="str">
        <f>Tabla4[[#This Row],[NIT]]</f>
        <v>12022712731019</v>
      </c>
      <c r="D1055">
        <f t="shared" si="33"/>
        <v>14</v>
      </c>
      <c r="E1055" t="str">
        <f t="shared" si="34"/>
        <v>NIT</v>
      </c>
    </row>
    <row r="1056" spans="1:5" x14ac:dyDescent="0.25">
      <c r="A1056" t="s">
        <v>1846</v>
      </c>
      <c r="B1056" t="s">
        <v>1847</v>
      </c>
      <c r="C1056" t="str">
        <f>Tabla4[[#This Row],[NIT]]</f>
        <v>13220911520016</v>
      </c>
      <c r="D1056">
        <f t="shared" si="33"/>
        <v>14</v>
      </c>
      <c r="E1056" t="str">
        <f t="shared" si="34"/>
        <v>NIT</v>
      </c>
    </row>
    <row r="1057" spans="1:5" x14ac:dyDescent="0.25">
      <c r="A1057" t="s">
        <v>38</v>
      </c>
      <c r="B1057" t="s">
        <v>1848</v>
      </c>
      <c r="C1057" t="str">
        <f>Tabla4[[#This Row],[NIT]]</f>
        <v>06141703710012</v>
      </c>
      <c r="D1057">
        <f t="shared" si="33"/>
        <v>14</v>
      </c>
      <c r="E1057" t="str">
        <f t="shared" si="34"/>
        <v>NIT</v>
      </c>
    </row>
    <row r="1058" spans="1:5" x14ac:dyDescent="0.25">
      <c r="A1058" t="s">
        <v>1849</v>
      </c>
      <c r="B1058" t="s">
        <v>1850</v>
      </c>
      <c r="C1058" t="str">
        <f>Tabla4[[#This Row],[NIT]]</f>
        <v>95042411991012</v>
      </c>
      <c r="D1058">
        <f t="shared" si="33"/>
        <v>14</v>
      </c>
      <c r="E1058" t="str">
        <f t="shared" si="34"/>
        <v>NIT</v>
      </c>
    </row>
    <row r="1059" spans="1:5" x14ac:dyDescent="0.25">
      <c r="A1059" t="s">
        <v>1851</v>
      </c>
      <c r="B1059" t="s">
        <v>1852</v>
      </c>
      <c r="C1059" t="str">
        <f>Tabla4[[#This Row],[NIT]]</f>
        <v>06141502770029</v>
      </c>
      <c r="D1059">
        <f t="shared" si="33"/>
        <v>14</v>
      </c>
      <c r="E1059" t="str">
        <f t="shared" si="34"/>
        <v>NIT</v>
      </c>
    </row>
    <row r="1060" spans="1:5" x14ac:dyDescent="0.25">
      <c r="A1060" t="s">
        <v>1853</v>
      </c>
      <c r="B1060" t="s">
        <v>1854</v>
      </c>
      <c r="C1060" t="str">
        <f>Tabla4[[#This Row],[NIT]]</f>
        <v>06143107981052</v>
      </c>
      <c r="D1060">
        <f t="shared" si="33"/>
        <v>14</v>
      </c>
      <c r="E1060" t="str">
        <f t="shared" si="34"/>
        <v>NIT</v>
      </c>
    </row>
    <row r="1061" spans="1:5" x14ac:dyDescent="0.25">
      <c r="A1061" t="s">
        <v>1855</v>
      </c>
      <c r="B1061" t="s">
        <v>1856</v>
      </c>
      <c r="C1061" t="str">
        <f>Tabla4[[#This Row],[NIT]]</f>
        <v>06141711051010</v>
      </c>
      <c r="D1061">
        <f t="shared" si="33"/>
        <v>14</v>
      </c>
      <c r="E1061" t="str">
        <f t="shared" si="34"/>
        <v>NIT</v>
      </c>
    </row>
    <row r="1062" spans="1:5" x14ac:dyDescent="0.25">
      <c r="A1062" t="s">
        <v>1857</v>
      </c>
      <c r="B1062" t="s">
        <v>1858</v>
      </c>
      <c r="C1062" t="str">
        <f>Tabla4[[#This Row],[NIT]]</f>
        <v>06142803941018</v>
      </c>
      <c r="D1062">
        <f t="shared" si="33"/>
        <v>14</v>
      </c>
      <c r="E1062" t="str">
        <f t="shared" si="34"/>
        <v>NIT</v>
      </c>
    </row>
    <row r="1063" spans="1:5" x14ac:dyDescent="0.25">
      <c r="A1063" t="s">
        <v>1399</v>
      </c>
      <c r="B1063" t="s">
        <v>1859</v>
      </c>
      <c r="C1063" t="str">
        <f>Tabla4[[#This Row],[NIT]]</f>
        <v>06140812610145</v>
      </c>
      <c r="D1063">
        <f t="shared" si="33"/>
        <v>14</v>
      </c>
      <c r="E1063" t="str">
        <f t="shared" si="34"/>
        <v>NIT</v>
      </c>
    </row>
    <row r="1064" spans="1:5" x14ac:dyDescent="0.25">
      <c r="A1064" t="s">
        <v>1860</v>
      </c>
      <c r="B1064" t="s">
        <v>1861</v>
      </c>
      <c r="C1064" t="str">
        <f>Tabla4[[#This Row],[NIT]]</f>
        <v>94502402991015</v>
      </c>
      <c r="D1064">
        <f t="shared" si="33"/>
        <v>14</v>
      </c>
      <c r="E1064" t="str">
        <f t="shared" si="34"/>
        <v>NIT</v>
      </c>
    </row>
    <row r="1065" spans="1:5" x14ac:dyDescent="0.25">
      <c r="A1065" t="s">
        <v>1862</v>
      </c>
      <c r="B1065" t="s">
        <v>1863</v>
      </c>
      <c r="C1065" t="str">
        <f>Tabla4[[#This Row],[NIT]]</f>
        <v>06142810700049</v>
      </c>
      <c r="D1065">
        <f t="shared" si="33"/>
        <v>14</v>
      </c>
      <c r="E1065" t="str">
        <f t="shared" si="34"/>
        <v>NIT</v>
      </c>
    </row>
    <row r="1066" spans="1:5" x14ac:dyDescent="0.25">
      <c r="A1066" t="s">
        <v>1864</v>
      </c>
      <c r="B1066" t="s">
        <v>1865</v>
      </c>
      <c r="C1066" t="str">
        <f>Tabla4[[#This Row],[NIT]]</f>
        <v>06141403071042</v>
      </c>
      <c r="D1066">
        <f t="shared" si="33"/>
        <v>14</v>
      </c>
      <c r="E1066" t="str">
        <f t="shared" si="34"/>
        <v>NIT</v>
      </c>
    </row>
    <row r="1067" spans="1:5" x14ac:dyDescent="0.25">
      <c r="A1067" t="s">
        <v>1866</v>
      </c>
      <c r="B1067" t="s">
        <v>1867</v>
      </c>
      <c r="C1067" t="str">
        <f>Tabla4[[#This Row],[NIT]]</f>
        <v>06012408860016</v>
      </c>
      <c r="D1067">
        <f t="shared" si="33"/>
        <v>14</v>
      </c>
      <c r="E1067" t="str">
        <f t="shared" si="34"/>
        <v>NIT</v>
      </c>
    </row>
    <row r="1068" spans="1:5" x14ac:dyDescent="0.25">
      <c r="A1068" t="s">
        <v>1868</v>
      </c>
      <c r="B1068" t="s">
        <v>1869</v>
      </c>
      <c r="C1068" t="str">
        <f>Tabla4[[#This Row],[NIT]]</f>
        <v>07021006440012</v>
      </c>
      <c r="D1068">
        <f t="shared" si="33"/>
        <v>14</v>
      </c>
      <c r="E1068" t="str">
        <f t="shared" si="34"/>
        <v>NIT</v>
      </c>
    </row>
    <row r="1069" spans="1:5" x14ac:dyDescent="0.25">
      <c r="A1069" t="s">
        <v>1870</v>
      </c>
      <c r="B1069" t="s">
        <v>1871</v>
      </c>
      <c r="C1069" t="str">
        <f>Tabla4[[#This Row],[NIT]]</f>
        <v>11040205431016</v>
      </c>
      <c r="D1069">
        <f t="shared" si="33"/>
        <v>14</v>
      </c>
      <c r="E1069" t="str">
        <f t="shared" si="34"/>
        <v>NIT</v>
      </c>
    </row>
    <row r="1070" spans="1:5" x14ac:dyDescent="0.25">
      <c r="A1070" t="s">
        <v>1872</v>
      </c>
      <c r="B1070" t="s">
        <v>1873</v>
      </c>
      <c r="C1070" t="str">
        <f>Tabla4[[#This Row],[NIT]]</f>
        <v>09031601440013</v>
      </c>
      <c r="D1070">
        <f t="shared" si="33"/>
        <v>14</v>
      </c>
      <c r="E1070" t="str">
        <f t="shared" si="34"/>
        <v>NIT</v>
      </c>
    </row>
    <row r="1071" spans="1:5" x14ac:dyDescent="0.25">
      <c r="A1071" t="s">
        <v>1874</v>
      </c>
      <c r="B1071" t="s">
        <v>1875</v>
      </c>
      <c r="C1071" t="str">
        <f>Tabla4[[#This Row],[NIT]]</f>
        <v>04160703860018</v>
      </c>
      <c r="D1071">
        <f t="shared" si="33"/>
        <v>14</v>
      </c>
      <c r="E1071" t="str">
        <f t="shared" si="34"/>
        <v>NIT</v>
      </c>
    </row>
    <row r="1072" spans="1:5" x14ac:dyDescent="0.25">
      <c r="A1072" t="s">
        <v>1876</v>
      </c>
      <c r="B1072" t="s">
        <v>1877</v>
      </c>
      <c r="C1072" t="str">
        <f>Tabla4[[#This Row],[NIT]]</f>
        <v>08051812861010</v>
      </c>
      <c r="D1072">
        <f t="shared" si="33"/>
        <v>14</v>
      </c>
      <c r="E1072" t="str">
        <f t="shared" si="34"/>
        <v>NIT</v>
      </c>
    </row>
    <row r="1073" spans="1:5" x14ac:dyDescent="0.25">
      <c r="A1073" t="s">
        <v>1878</v>
      </c>
      <c r="B1073" t="s">
        <v>1879</v>
      </c>
      <c r="C1073" t="str">
        <f>Tabla4[[#This Row],[NIT]]</f>
        <v>13191111531012</v>
      </c>
      <c r="D1073">
        <f t="shared" si="33"/>
        <v>14</v>
      </c>
      <c r="E1073" t="str">
        <f t="shared" si="34"/>
        <v>NIT</v>
      </c>
    </row>
    <row r="1074" spans="1:5" x14ac:dyDescent="0.25">
      <c r="A1074" t="s">
        <v>1880</v>
      </c>
      <c r="B1074" t="s">
        <v>1881</v>
      </c>
      <c r="C1074" t="str">
        <f>Tabla4[[#This Row],[NIT]]</f>
        <v>06132202530012</v>
      </c>
      <c r="D1074">
        <f t="shared" si="33"/>
        <v>14</v>
      </c>
      <c r="E1074" t="str">
        <f t="shared" si="34"/>
        <v>NIT</v>
      </c>
    </row>
    <row r="1075" spans="1:5" x14ac:dyDescent="0.25">
      <c r="A1075" t="s">
        <v>1882</v>
      </c>
      <c r="B1075" t="s">
        <v>1883</v>
      </c>
      <c r="C1075" t="str">
        <f>Tabla4[[#This Row],[NIT]]</f>
        <v>12170610440041</v>
      </c>
      <c r="D1075">
        <f t="shared" si="33"/>
        <v>14</v>
      </c>
      <c r="E1075" t="str">
        <f t="shared" si="34"/>
        <v>NIT</v>
      </c>
    </row>
    <row r="1076" spans="1:5" x14ac:dyDescent="0.25">
      <c r="A1076" t="s">
        <v>1884</v>
      </c>
      <c r="B1076" t="s">
        <v>1885</v>
      </c>
      <c r="C1076" t="str">
        <f>Tabla4[[#This Row],[NIT]]</f>
        <v>08162306431012</v>
      </c>
      <c r="D1076">
        <f t="shared" si="33"/>
        <v>14</v>
      </c>
      <c r="E1076" t="str">
        <f t="shared" si="34"/>
        <v>NIT</v>
      </c>
    </row>
    <row r="1077" spans="1:5" x14ac:dyDescent="0.25">
      <c r="A1077" t="s">
        <v>1886</v>
      </c>
      <c r="B1077" t="s">
        <v>1887</v>
      </c>
      <c r="C1077" t="str">
        <f>Tabla4[[#This Row],[NIT]]</f>
        <v>10091404430018</v>
      </c>
      <c r="D1077">
        <f t="shared" si="33"/>
        <v>14</v>
      </c>
      <c r="E1077" t="str">
        <f t="shared" si="34"/>
        <v>NIT</v>
      </c>
    </row>
    <row r="1078" spans="1:5" x14ac:dyDescent="0.25">
      <c r="A1078" t="s">
        <v>1888</v>
      </c>
      <c r="B1078" t="s">
        <v>1889</v>
      </c>
      <c r="C1078" t="str">
        <f>Tabla4[[#This Row],[NIT]]</f>
        <v>10100703430043</v>
      </c>
      <c r="D1078">
        <f t="shared" si="33"/>
        <v>14</v>
      </c>
      <c r="E1078" t="str">
        <f t="shared" si="34"/>
        <v>NIT</v>
      </c>
    </row>
    <row r="1079" spans="1:5" x14ac:dyDescent="0.25">
      <c r="A1079" t="s">
        <v>1890</v>
      </c>
      <c r="B1079" t="s">
        <v>1891</v>
      </c>
      <c r="C1079" t="str">
        <f>Tabla4[[#This Row],[NIT]]</f>
        <v>11212301441010</v>
      </c>
      <c r="D1079">
        <f t="shared" si="33"/>
        <v>14</v>
      </c>
      <c r="E1079" t="str">
        <f t="shared" si="34"/>
        <v>NIT</v>
      </c>
    </row>
    <row r="1080" spans="1:5" x14ac:dyDescent="0.25">
      <c r="A1080" t="s">
        <v>1892</v>
      </c>
      <c r="B1080" t="s">
        <v>1893</v>
      </c>
      <c r="C1080" t="str">
        <f>Tabla4[[#This Row],[NIT]]</f>
        <v>08192106421019</v>
      </c>
      <c r="D1080">
        <f t="shared" si="33"/>
        <v>14</v>
      </c>
      <c r="E1080" t="str">
        <f t="shared" si="34"/>
        <v>NIT</v>
      </c>
    </row>
    <row r="1081" spans="1:5" x14ac:dyDescent="0.25">
      <c r="A1081" t="s">
        <v>1894</v>
      </c>
      <c r="B1081" t="s">
        <v>1895</v>
      </c>
      <c r="C1081" t="str">
        <f>Tabla4[[#This Row],[NIT]]</f>
        <v>03150609420028</v>
      </c>
      <c r="D1081">
        <f t="shared" si="33"/>
        <v>14</v>
      </c>
      <c r="E1081" t="str">
        <f t="shared" si="34"/>
        <v>NIT</v>
      </c>
    </row>
    <row r="1082" spans="1:5" x14ac:dyDescent="0.25">
      <c r="A1082" t="s">
        <v>1896</v>
      </c>
      <c r="B1082" t="s">
        <v>1897</v>
      </c>
      <c r="C1082" t="str">
        <f>Tabla4[[#This Row],[NIT]]</f>
        <v>14161812650013</v>
      </c>
      <c r="D1082">
        <f t="shared" si="33"/>
        <v>14</v>
      </c>
      <c r="E1082" t="str">
        <f t="shared" si="34"/>
        <v>NIT</v>
      </c>
    </row>
    <row r="1083" spans="1:5" x14ac:dyDescent="0.25">
      <c r="A1083" t="s">
        <v>1898</v>
      </c>
      <c r="B1083" t="s">
        <v>1899</v>
      </c>
      <c r="C1083" t="str">
        <f>Tabla4[[#This Row],[NIT]]</f>
        <v>06181805431012</v>
      </c>
      <c r="D1083">
        <f t="shared" si="33"/>
        <v>14</v>
      </c>
      <c r="E1083" t="str">
        <f t="shared" si="34"/>
        <v>NIT</v>
      </c>
    </row>
    <row r="1084" spans="1:5" x14ac:dyDescent="0.25">
      <c r="A1084" t="s">
        <v>1900</v>
      </c>
      <c r="B1084" t="s">
        <v>1901</v>
      </c>
      <c r="C1084" t="str">
        <f>Tabla4[[#This Row],[NIT]]</f>
        <v>11232506431018</v>
      </c>
      <c r="D1084">
        <f t="shared" si="33"/>
        <v>14</v>
      </c>
      <c r="E1084" t="str">
        <f t="shared" si="34"/>
        <v>NIT</v>
      </c>
    </row>
    <row r="1085" spans="1:5" x14ac:dyDescent="0.25">
      <c r="A1085" t="s">
        <v>1902</v>
      </c>
      <c r="B1085" t="s">
        <v>1903</v>
      </c>
      <c r="C1085" t="str">
        <f>Tabla4[[#This Row],[NIT]]</f>
        <v>08210103421016</v>
      </c>
      <c r="D1085">
        <f t="shared" si="33"/>
        <v>14</v>
      </c>
      <c r="E1085" t="str">
        <f t="shared" si="34"/>
        <v>NIT</v>
      </c>
    </row>
    <row r="1086" spans="1:5" x14ac:dyDescent="0.25">
      <c r="A1086" t="s">
        <v>1904</v>
      </c>
      <c r="B1086" t="s">
        <v>1905</v>
      </c>
      <c r="C1086" t="str">
        <f>Tabla4[[#This Row],[NIT]]</f>
        <v>06140612911116</v>
      </c>
      <c r="D1086">
        <f t="shared" si="33"/>
        <v>14</v>
      </c>
      <c r="E1086" t="str">
        <f t="shared" si="34"/>
        <v>NIT</v>
      </c>
    </row>
    <row r="1087" spans="1:5" x14ac:dyDescent="0.25">
      <c r="A1087" t="s">
        <v>1906</v>
      </c>
      <c r="B1087" t="s">
        <v>1907</v>
      </c>
      <c r="C1087" t="str">
        <f>Tabla4[[#This Row],[NIT]]</f>
        <v>04071005610018</v>
      </c>
      <c r="D1087">
        <f t="shared" si="33"/>
        <v>14</v>
      </c>
      <c r="E1087" t="str">
        <f t="shared" si="34"/>
        <v>NIT</v>
      </c>
    </row>
    <row r="1088" spans="1:5" x14ac:dyDescent="0.25">
      <c r="A1088" t="s">
        <v>1908</v>
      </c>
      <c r="B1088" t="s">
        <v>1909</v>
      </c>
      <c r="C1088" t="str">
        <f>Tabla4[[#This Row],[NIT]]</f>
        <v>06140806011035</v>
      </c>
      <c r="D1088">
        <f t="shared" si="33"/>
        <v>14</v>
      </c>
      <c r="E1088" t="str">
        <f t="shared" si="34"/>
        <v>NIT</v>
      </c>
    </row>
    <row r="1089" spans="1:5" x14ac:dyDescent="0.25">
      <c r="A1089" t="s">
        <v>1910</v>
      </c>
      <c r="B1089" t="s">
        <v>1911</v>
      </c>
      <c r="C1089" t="str">
        <f>Tabla4[[#This Row],[NIT]]</f>
        <v>06142808001021</v>
      </c>
      <c r="D1089">
        <f t="shared" si="33"/>
        <v>14</v>
      </c>
      <c r="E1089" t="str">
        <f t="shared" si="34"/>
        <v>NIT</v>
      </c>
    </row>
    <row r="1090" spans="1:5" x14ac:dyDescent="0.25">
      <c r="A1090" t="s">
        <v>1912</v>
      </c>
      <c r="B1090" t="s">
        <v>1913</v>
      </c>
      <c r="C1090" t="str">
        <f>Tabla4[[#This Row],[NIT]]</f>
        <v>06142708620012</v>
      </c>
      <c r="D1090">
        <f t="shared" ref="D1090:D1153" si="35">LEN(C1090)</f>
        <v>14</v>
      </c>
      <c r="E1090" t="str">
        <f t="shared" si="34"/>
        <v>NIT</v>
      </c>
    </row>
    <row r="1091" spans="1:5" x14ac:dyDescent="0.25">
      <c r="A1091" t="s">
        <v>1326</v>
      </c>
      <c r="B1091" t="s">
        <v>1914</v>
      </c>
      <c r="C1091" t="str">
        <f>Tabla4[[#This Row],[NIT]]</f>
        <v>06141101690011</v>
      </c>
      <c r="D1091">
        <f t="shared" si="35"/>
        <v>14</v>
      </c>
      <c r="E1091" t="str">
        <f t="shared" ref="E1091:E1154" si="36">IF(D1091=14,"NIT",IF(D1091=9,"DUI"," "))</f>
        <v>NIT</v>
      </c>
    </row>
    <row r="1092" spans="1:5" x14ac:dyDescent="0.25">
      <c r="A1092" t="s">
        <v>1915</v>
      </c>
      <c r="B1092" t="s">
        <v>1916</v>
      </c>
      <c r="C1092" t="str">
        <f>Tabla4[[#This Row],[NIT]]</f>
        <v>14050109450012</v>
      </c>
      <c r="D1092">
        <f t="shared" si="35"/>
        <v>14</v>
      </c>
      <c r="E1092" t="str">
        <f t="shared" si="36"/>
        <v>NIT</v>
      </c>
    </row>
    <row r="1093" spans="1:5" x14ac:dyDescent="0.25">
      <c r="A1093" t="s">
        <v>1917</v>
      </c>
      <c r="B1093" t="s">
        <v>1918</v>
      </c>
      <c r="C1093" t="str">
        <f>Tabla4[[#This Row],[NIT]]</f>
        <v>06140112031020</v>
      </c>
      <c r="D1093">
        <f t="shared" si="35"/>
        <v>14</v>
      </c>
      <c r="E1093" t="str">
        <f t="shared" si="36"/>
        <v>NIT</v>
      </c>
    </row>
    <row r="1094" spans="1:5" x14ac:dyDescent="0.25">
      <c r="A1094" t="s">
        <v>1919</v>
      </c>
      <c r="B1094" t="s">
        <v>1920</v>
      </c>
      <c r="C1094" t="str">
        <f>Tabla4[[#This Row],[NIT]]</f>
        <v>06143003011043</v>
      </c>
      <c r="D1094">
        <f t="shared" si="35"/>
        <v>14</v>
      </c>
      <c r="E1094" t="str">
        <f t="shared" si="36"/>
        <v>NIT</v>
      </c>
    </row>
    <row r="1095" spans="1:5" x14ac:dyDescent="0.25">
      <c r="A1095" t="s">
        <v>1921</v>
      </c>
      <c r="B1095" t="s">
        <v>1922</v>
      </c>
      <c r="C1095" t="str">
        <f>Tabla4[[#This Row],[NIT]]</f>
        <v>06142609001047</v>
      </c>
      <c r="D1095">
        <f t="shared" si="35"/>
        <v>14</v>
      </c>
      <c r="E1095" t="str">
        <f t="shared" si="36"/>
        <v>NIT</v>
      </c>
    </row>
    <row r="1096" spans="1:5" x14ac:dyDescent="0.25">
      <c r="A1096" t="s">
        <v>1923</v>
      </c>
      <c r="B1096" t="s">
        <v>1924</v>
      </c>
      <c r="C1096" t="str">
        <f>Tabla4[[#This Row],[NIT]]</f>
        <v>06140712780016</v>
      </c>
      <c r="D1096">
        <f t="shared" si="35"/>
        <v>14</v>
      </c>
      <c r="E1096" t="str">
        <f t="shared" si="36"/>
        <v>NIT</v>
      </c>
    </row>
    <row r="1097" spans="1:5" x14ac:dyDescent="0.25">
      <c r="A1097" t="s">
        <v>1925</v>
      </c>
      <c r="B1097" t="s">
        <v>1926</v>
      </c>
      <c r="C1097" t="str">
        <f>Tabla4[[#This Row],[NIT]]</f>
        <v>06141803650013</v>
      </c>
      <c r="D1097">
        <f t="shared" si="35"/>
        <v>14</v>
      </c>
      <c r="E1097" t="str">
        <f t="shared" si="36"/>
        <v>NIT</v>
      </c>
    </row>
    <row r="1098" spans="1:5" x14ac:dyDescent="0.25">
      <c r="A1098" t="s">
        <v>1927</v>
      </c>
      <c r="B1098" t="s">
        <v>1928</v>
      </c>
      <c r="C1098" t="str">
        <f>Tabla4[[#This Row],[NIT]]</f>
        <v>06142904710014</v>
      </c>
      <c r="D1098">
        <f t="shared" si="35"/>
        <v>14</v>
      </c>
      <c r="E1098" t="str">
        <f t="shared" si="36"/>
        <v>NIT</v>
      </c>
    </row>
    <row r="1099" spans="1:5" x14ac:dyDescent="0.25">
      <c r="A1099" t="s">
        <v>1390</v>
      </c>
      <c r="B1099" t="s">
        <v>1929</v>
      </c>
      <c r="C1099" t="str">
        <f>Tabla4[[#This Row],[NIT]]</f>
        <v>12171906520017</v>
      </c>
      <c r="D1099">
        <f t="shared" si="35"/>
        <v>14</v>
      </c>
      <c r="E1099" t="str">
        <f t="shared" si="36"/>
        <v>NIT</v>
      </c>
    </row>
    <row r="1100" spans="1:5" x14ac:dyDescent="0.25">
      <c r="A1100" t="s">
        <v>1930</v>
      </c>
      <c r="B1100" t="s">
        <v>1931</v>
      </c>
      <c r="C1100" t="str">
        <f>Tabla4[[#This Row],[NIT]]</f>
        <v>06110311041012</v>
      </c>
      <c r="D1100">
        <f t="shared" si="35"/>
        <v>14</v>
      </c>
      <c r="E1100" t="str">
        <f t="shared" si="36"/>
        <v>NIT</v>
      </c>
    </row>
    <row r="1101" spans="1:5" x14ac:dyDescent="0.25">
      <c r="A1101" t="s">
        <v>1932</v>
      </c>
      <c r="B1101" t="s">
        <v>1933</v>
      </c>
      <c r="C1101" t="str">
        <f>Tabla4[[#This Row],[NIT]]</f>
        <v>06140204131013</v>
      </c>
      <c r="D1101">
        <f t="shared" si="35"/>
        <v>14</v>
      </c>
      <c r="E1101" t="str">
        <f t="shared" si="36"/>
        <v>NIT</v>
      </c>
    </row>
    <row r="1102" spans="1:5" x14ac:dyDescent="0.25">
      <c r="A1102" t="s">
        <v>1934</v>
      </c>
      <c r="B1102" t="s">
        <v>1935</v>
      </c>
      <c r="C1102" t="str">
        <f>Tabla4[[#This Row],[NIT]]</f>
        <v>02072801580010</v>
      </c>
      <c r="D1102">
        <f t="shared" si="35"/>
        <v>14</v>
      </c>
      <c r="E1102" t="str">
        <f t="shared" si="36"/>
        <v>NIT</v>
      </c>
    </row>
    <row r="1103" spans="1:5" x14ac:dyDescent="0.25">
      <c r="A1103" t="s">
        <v>1936</v>
      </c>
      <c r="B1103" t="s">
        <v>1937</v>
      </c>
      <c r="C1103" t="str">
        <f>Tabla4[[#This Row],[NIT]]</f>
        <v>06140107941019</v>
      </c>
      <c r="D1103">
        <f t="shared" si="35"/>
        <v>14</v>
      </c>
      <c r="E1103" t="str">
        <f t="shared" si="36"/>
        <v>NIT</v>
      </c>
    </row>
    <row r="1104" spans="1:5" x14ac:dyDescent="0.25">
      <c r="A1104" t="s">
        <v>1938</v>
      </c>
      <c r="B1104" t="s">
        <v>1939</v>
      </c>
      <c r="C1104" t="str">
        <f>Tabla4[[#This Row],[NIT]]</f>
        <v>06140306991041</v>
      </c>
      <c r="D1104">
        <f t="shared" si="35"/>
        <v>14</v>
      </c>
      <c r="E1104" t="str">
        <f t="shared" si="36"/>
        <v>NIT</v>
      </c>
    </row>
    <row r="1105" spans="1:5" x14ac:dyDescent="0.25">
      <c r="A1105" t="s">
        <v>1940</v>
      </c>
      <c r="B1105" t="s">
        <v>1941</v>
      </c>
      <c r="C1105" t="str">
        <f>Tabla4[[#This Row],[NIT]]</f>
        <v>06143007911049</v>
      </c>
      <c r="D1105">
        <f t="shared" si="35"/>
        <v>14</v>
      </c>
      <c r="E1105" t="str">
        <f t="shared" si="36"/>
        <v>NIT</v>
      </c>
    </row>
    <row r="1106" spans="1:5" x14ac:dyDescent="0.25">
      <c r="A1106" t="s">
        <v>1942</v>
      </c>
      <c r="B1106" t="s">
        <v>1943</v>
      </c>
      <c r="C1106" t="str">
        <f>Tabla4[[#This Row],[NIT]]</f>
        <v>06140702951036</v>
      </c>
      <c r="D1106">
        <f t="shared" si="35"/>
        <v>14</v>
      </c>
      <c r="E1106" t="str">
        <f t="shared" si="36"/>
        <v>NIT</v>
      </c>
    </row>
    <row r="1107" spans="1:5" x14ac:dyDescent="0.25">
      <c r="A1107" t="s">
        <v>1944</v>
      </c>
      <c r="B1107" t="s">
        <v>1945</v>
      </c>
      <c r="C1107" t="str">
        <f>Tabla4[[#This Row],[NIT]]</f>
        <v>06142603901011</v>
      </c>
      <c r="D1107">
        <f t="shared" si="35"/>
        <v>14</v>
      </c>
      <c r="E1107" t="str">
        <f t="shared" si="36"/>
        <v>NIT</v>
      </c>
    </row>
    <row r="1108" spans="1:5" x14ac:dyDescent="0.25">
      <c r="A1108" t="s">
        <v>1946</v>
      </c>
      <c r="B1108" t="s">
        <v>1947</v>
      </c>
      <c r="C1108" t="str">
        <f>Tabla4[[#This Row],[NIT]]</f>
        <v>09031504500035</v>
      </c>
      <c r="D1108">
        <f t="shared" si="35"/>
        <v>14</v>
      </c>
      <c r="E1108" t="str">
        <f t="shared" si="36"/>
        <v>NIT</v>
      </c>
    </row>
    <row r="1109" spans="1:5" x14ac:dyDescent="0.25">
      <c r="A1109" t="s">
        <v>1948</v>
      </c>
      <c r="B1109" t="s">
        <v>1949</v>
      </c>
      <c r="C1109" t="str">
        <f>Tabla4[[#This Row],[NIT]]</f>
        <v>06171710720015</v>
      </c>
      <c r="D1109">
        <f t="shared" si="35"/>
        <v>14</v>
      </c>
      <c r="E1109" t="str">
        <f t="shared" si="36"/>
        <v>NIT</v>
      </c>
    </row>
    <row r="1110" spans="1:5" x14ac:dyDescent="0.25">
      <c r="A1110" t="s">
        <v>1950</v>
      </c>
      <c r="B1110" t="s">
        <v>1951</v>
      </c>
      <c r="C1110" t="str">
        <f>Tabla4[[#This Row],[NIT]]</f>
        <v>06142302780014</v>
      </c>
      <c r="D1110">
        <f t="shared" si="35"/>
        <v>14</v>
      </c>
      <c r="E1110" t="str">
        <f t="shared" si="36"/>
        <v>NIT</v>
      </c>
    </row>
    <row r="1111" spans="1:5" x14ac:dyDescent="0.25">
      <c r="A1111" t="s">
        <v>1952</v>
      </c>
      <c r="B1111" t="s">
        <v>1953</v>
      </c>
      <c r="C1111" t="str">
        <f>Tabla4[[#This Row],[NIT]]</f>
        <v>06142603981015</v>
      </c>
      <c r="D1111">
        <f t="shared" si="35"/>
        <v>14</v>
      </c>
      <c r="E1111" t="str">
        <f t="shared" si="36"/>
        <v>NIT</v>
      </c>
    </row>
    <row r="1112" spans="1:5" x14ac:dyDescent="0.25">
      <c r="A1112" t="s">
        <v>1954</v>
      </c>
      <c r="B1112" t="s">
        <v>1955</v>
      </c>
      <c r="C1112" t="str">
        <f>Tabla4[[#This Row],[NIT]]</f>
        <v>06141310870010</v>
      </c>
      <c r="D1112">
        <f t="shared" si="35"/>
        <v>14</v>
      </c>
      <c r="E1112" t="str">
        <f t="shared" si="36"/>
        <v>NIT</v>
      </c>
    </row>
    <row r="1113" spans="1:5" x14ac:dyDescent="0.25">
      <c r="A1113" t="s">
        <v>1956</v>
      </c>
      <c r="B1113" t="s">
        <v>1957</v>
      </c>
      <c r="C1113" t="str">
        <f>Tabla4[[#This Row],[NIT]]</f>
        <v>06140310061075</v>
      </c>
      <c r="D1113">
        <f t="shared" si="35"/>
        <v>14</v>
      </c>
      <c r="E1113" t="str">
        <f t="shared" si="36"/>
        <v>NIT</v>
      </c>
    </row>
    <row r="1114" spans="1:5" x14ac:dyDescent="0.25">
      <c r="A1114" t="s">
        <v>1958</v>
      </c>
      <c r="B1114" t="s">
        <v>1959</v>
      </c>
      <c r="C1114" t="str">
        <f>Tabla4[[#This Row],[NIT]]</f>
        <v>94832906630018</v>
      </c>
      <c r="D1114">
        <f t="shared" si="35"/>
        <v>14</v>
      </c>
      <c r="E1114" t="str">
        <f t="shared" si="36"/>
        <v>NIT</v>
      </c>
    </row>
    <row r="1115" spans="1:5" x14ac:dyDescent="0.25">
      <c r="A1115" t="s">
        <v>684</v>
      </c>
      <c r="B1115" t="s">
        <v>1960</v>
      </c>
      <c r="C1115" t="str">
        <f>Tabla4[[#This Row],[NIT]]</f>
        <v>06140807600017</v>
      </c>
      <c r="D1115">
        <f t="shared" si="35"/>
        <v>14</v>
      </c>
      <c r="E1115" t="str">
        <f t="shared" si="36"/>
        <v>NIT</v>
      </c>
    </row>
    <row r="1116" spans="1:5" x14ac:dyDescent="0.25">
      <c r="A1116" t="s">
        <v>1961</v>
      </c>
      <c r="B1116" t="s">
        <v>1962</v>
      </c>
      <c r="C1116" t="str">
        <f>Tabla4[[#This Row],[NIT]]</f>
        <v>06142205101021</v>
      </c>
      <c r="D1116">
        <f t="shared" si="35"/>
        <v>14</v>
      </c>
      <c r="E1116" t="str">
        <f t="shared" si="36"/>
        <v>NIT</v>
      </c>
    </row>
    <row r="1117" spans="1:5" x14ac:dyDescent="0.25">
      <c r="A1117" t="s">
        <v>1338</v>
      </c>
      <c r="B1117" t="s">
        <v>1963</v>
      </c>
      <c r="C1117" t="str">
        <f>Tabla4[[#This Row],[NIT]]</f>
        <v>06142307091063</v>
      </c>
      <c r="D1117">
        <f t="shared" si="35"/>
        <v>14</v>
      </c>
      <c r="E1117" t="str">
        <f t="shared" si="36"/>
        <v>NIT</v>
      </c>
    </row>
    <row r="1118" spans="1:5" x14ac:dyDescent="0.25">
      <c r="A1118" t="s">
        <v>1964</v>
      </c>
      <c r="B1118" t="s">
        <v>1965</v>
      </c>
      <c r="C1118" t="str">
        <f>Tabla4[[#This Row],[NIT]]</f>
        <v>06142108911027</v>
      </c>
      <c r="D1118">
        <f t="shared" si="35"/>
        <v>14</v>
      </c>
      <c r="E1118" t="str">
        <f t="shared" si="36"/>
        <v>NIT</v>
      </c>
    </row>
    <row r="1119" spans="1:5" x14ac:dyDescent="0.25">
      <c r="A1119" t="s">
        <v>1966</v>
      </c>
      <c r="B1119" t="s">
        <v>1967</v>
      </c>
      <c r="C1119" t="str">
        <f>Tabla4[[#This Row],[NIT]]</f>
        <v>02130402680011</v>
      </c>
      <c r="D1119">
        <f t="shared" si="35"/>
        <v>14</v>
      </c>
      <c r="E1119" t="str">
        <f t="shared" si="36"/>
        <v>NIT</v>
      </c>
    </row>
    <row r="1120" spans="1:5" x14ac:dyDescent="0.25">
      <c r="A1120" t="s">
        <v>1968</v>
      </c>
      <c r="B1120" t="s">
        <v>1969</v>
      </c>
      <c r="C1120" t="str">
        <f>Tabla4[[#This Row],[NIT]]</f>
        <v>06141811710088</v>
      </c>
      <c r="D1120">
        <f t="shared" si="35"/>
        <v>14</v>
      </c>
      <c r="E1120" t="str">
        <f t="shared" si="36"/>
        <v>NIT</v>
      </c>
    </row>
    <row r="1121" spans="1:5" x14ac:dyDescent="0.25">
      <c r="A1121" t="s">
        <v>1970</v>
      </c>
      <c r="B1121" t="s">
        <v>1971</v>
      </c>
      <c r="C1121" t="str">
        <f>Tabla4[[#This Row],[NIT]]</f>
        <v>12170111550035</v>
      </c>
      <c r="D1121">
        <f t="shared" si="35"/>
        <v>14</v>
      </c>
      <c r="E1121" t="str">
        <f t="shared" si="36"/>
        <v>NIT</v>
      </c>
    </row>
    <row r="1122" spans="1:5" x14ac:dyDescent="0.25">
      <c r="A1122" t="s">
        <v>1972</v>
      </c>
      <c r="B1122" t="s">
        <v>1973</v>
      </c>
      <c r="C1122" t="str">
        <f>Tabla4[[#This Row],[NIT]]</f>
        <v>06142810911035</v>
      </c>
      <c r="D1122">
        <f t="shared" si="35"/>
        <v>14</v>
      </c>
      <c r="E1122" t="str">
        <f t="shared" si="36"/>
        <v>NIT</v>
      </c>
    </row>
    <row r="1123" spans="1:5" x14ac:dyDescent="0.25">
      <c r="A1123" t="s">
        <v>1974</v>
      </c>
      <c r="B1123" t="s">
        <v>1975</v>
      </c>
      <c r="C1123" t="str">
        <f>Tabla4[[#This Row],[NIT]]</f>
        <v>06140103660011</v>
      </c>
      <c r="D1123">
        <f t="shared" si="35"/>
        <v>14</v>
      </c>
      <c r="E1123" t="str">
        <f t="shared" si="36"/>
        <v>NIT</v>
      </c>
    </row>
    <row r="1124" spans="1:5" x14ac:dyDescent="0.25">
      <c r="A1124" t="s">
        <v>1976</v>
      </c>
      <c r="B1124" t="s">
        <v>1977</v>
      </c>
      <c r="C1124" t="str">
        <f>Tabla4[[#This Row],[NIT]]</f>
        <v>06141909550014</v>
      </c>
      <c r="D1124">
        <f t="shared" si="35"/>
        <v>14</v>
      </c>
      <c r="E1124" t="str">
        <f t="shared" si="36"/>
        <v>NIT</v>
      </c>
    </row>
    <row r="1125" spans="1:5" x14ac:dyDescent="0.25">
      <c r="A1125" t="s">
        <v>1978</v>
      </c>
      <c r="B1125" t="s">
        <v>1979</v>
      </c>
      <c r="C1125" t="str">
        <f>Tabla4[[#This Row],[NIT]]</f>
        <v>06141711900013</v>
      </c>
      <c r="D1125">
        <f t="shared" si="35"/>
        <v>14</v>
      </c>
      <c r="E1125" t="str">
        <f t="shared" si="36"/>
        <v>NIT</v>
      </c>
    </row>
    <row r="1126" spans="1:5" x14ac:dyDescent="0.25">
      <c r="A1126" t="s">
        <v>1980</v>
      </c>
      <c r="B1126" t="s">
        <v>1981</v>
      </c>
      <c r="C1126" t="str">
        <f>Tabla4[[#This Row],[NIT]]</f>
        <v>06141107971020</v>
      </c>
      <c r="D1126">
        <f t="shared" si="35"/>
        <v>14</v>
      </c>
      <c r="E1126" t="str">
        <f t="shared" si="36"/>
        <v>NIT</v>
      </c>
    </row>
    <row r="1127" spans="1:5" x14ac:dyDescent="0.25">
      <c r="A1127" t="s">
        <v>1982</v>
      </c>
      <c r="B1127" t="s">
        <v>1983</v>
      </c>
      <c r="C1127" t="str">
        <f>Tabla4[[#This Row],[NIT]]</f>
        <v>06141208051061</v>
      </c>
      <c r="D1127">
        <f t="shared" si="35"/>
        <v>14</v>
      </c>
      <c r="E1127" t="str">
        <f t="shared" si="36"/>
        <v>NIT</v>
      </c>
    </row>
    <row r="1128" spans="1:5" x14ac:dyDescent="0.25">
      <c r="A1128" t="s">
        <v>1984</v>
      </c>
      <c r="B1128" t="s">
        <v>1985</v>
      </c>
      <c r="C1128" t="str">
        <f>Tabla4[[#This Row],[NIT]]</f>
        <v>94502105630013</v>
      </c>
      <c r="D1128">
        <f t="shared" si="35"/>
        <v>14</v>
      </c>
      <c r="E1128" t="str">
        <f t="shared" si="36"/>
        <v>NIT</v>
      </c>
    </row>
    <row r="1129" spans="1:5" x14ac:dyDescent="0.25">
      <c r="A1129" t="s">
        <v>1986</v>
      </c>
      <c r="B1129" t="s">
        <v>1987</v>
      </c>
      <c r="C1129" t="str">
        <f>Tabla4[[#This Row],[NIT]]</f>
        <v>06143008730014</v>
      </c>
      <c r="D1129">
        <f t="shared" si="35"/>
        <v>14</v>
      </c>
      <c r="E1129" t="str">
        <f t="shared" si="36"/>
        <v>NIT</v>
      </c>
    </row>
    <row r="1130" spans="1:5" x14ac:dyDescent="0.25">
      <c r="A1130" t="s">
        <v>1988</v>
      </c>
      <c r="B1130" t="s">
        <v>1989</v>
      </c>
      <c r="C1130" t="str">
        <f>Tabla4[[#This Row],[NIT]]</f>
        <v>06143103810029</v>
      </c>
      <c r="D1130">
        <f t="shared" si="35"/>
        <v>14</v>
      </c>
      <c r="E1130" t="str">
        <f t="shared" si="36"/>
        <v>NIT</v>
      </c>
    </row>
    <row r="1131" spans="1:5" x14ac:dyDescent="0.25">
      <c r="A1131" t="s">
        <v>1990</v>
      </c>
      <c r="B1131" t="s">
        <v>1991</v>
      </c>
      <c r="C1131" t="str">
        <f>Tabla4[[#This Row],[NIT]]</f>
        <v>06140910901034</v>
      </c>
      <c r="D1131">
        <f t="shared" si="35"/>
        <v>14</v>
      </c>
      <c r="E1131" t="str">
        <f t="shared" si="36"/>
        <v>NIT</v>
      </c>
    </row>
    <row r="1132" spans="1:5" x14ac:dyDescent="0.25">
      <c r="A1132" t="s">
        <v>1992</v>
      </c>
      <c r="B1132" t="s">
        <v>1993</v>
      </c>
      <c r="C1132" t="str">
        <f>Tabla4[[#This Row],[NIT]]</f>
        <v>06141405971083</v>
      </c>
      <c r="D1132">
        <f t="shared" si="35"/>
        <v>14</v>
      </c>
      <c r="E1132" t="str">
        <f t="shared" si="36"/>
        <v>NIT</v>
      </c>
    </row>
    <row r="1133" spans="1:5" x14ac:dyDescent="0.25">
      <c r="A1133" t="s">
        <v>1994</v>
      </c>
      <c r="B1133" t="s">
        <v>1995</v>
      </c>
      <c r="C1133" t="str">
        <f>Tabla4[[#This Row],[NIT]]</f>
        <v>06142804881043</v>
      </c>
      <c r="D1133">
        <f t="shared" si="35"/>
        <v>14</v>
      </c>
      <c r="E1133" t="str">
        <f t="shared" si="36"/>
        <v>NIT</v>
      </c>
    </row>
    <row r="1134" spans="1:5" x14ac:dyDescent="0.25">
      <c r="A1134" t="s">
        <v>611</v>
      </c>
      <c r="B1134" t="s">
        <v>1996</v>
      </c>
      <c r="C1134" t="str">
        <f>Tabla4[[#This Row],[NIT]]</f>
        <v>06140312700042</v>
      </c>
      <c r="D1134">
        <f t="shared" si="35"/>
        <v>14</v>
      </c>
      <c r="E1134" t="str">
        <f t="shared" si="36"/>
        <v>NIT</v>
      </c>
    </row>
    <row r="1135" spans="1:5" x14ac:dyDescent="0.25">
      <c r="A1135" t="s">
        <v>1997</v>
      </c>
      <c r="B1135" t="s">
        <v>1998</v>
      </c>
      <c r="C1135" t="str">
        <f>Tabla4[[#This Row],[NIT]]</f>
        <v>94502809550010</v>
      </c>
      <c r="D1135">
        <f t="shared" si="35"/>
        <v>14</v>
      </c>
      <c r="E1135" t="str">
        <f t="shared" si="36"/>
        <v>NIT</v>
      </c>
    </row>
    <row r="1136" spans="1:5" x14ac:dyDescent="0.25">
      <c r="A1136" t="s">
        <v>1999</v>
      </c>
      <c r="B1136" t="s">
        <v>2000</v>
      </c>
      <c r="C1136" t="str">
        <f>Tabla4[[#This Row],[NIT]]</f>
        <v>06142701041055</v>
      </c>
      <c r="D1136">
        <f t="shared" si="35"/>
        <v>14</v>
      </c>
      <c r="E1136" t="str">
        <f t="shared" si="36"/>
        <v>NIT</v>
      </c>
    </row>
    <row r="1137" spans="1:5" x14ac:dyDescent="0.25">
      <c r="A1137" t="s">
        <v>2001</v>
      </c>
      <c r="B1137" t="s">
        <v>2002</v>
      </c>
      <c r="C1137" t="str">
        <f>Tabla4[[#This Row],[NIT]]</f>
        <v>06142307071020</v>
      </c>
      <c r="D1137">
        <f t="shared" si="35"/>
        <v>14</v>
      </c>
      <c r="E1137" t="str">
        <f t="shared" si="36"/>
        <v>NIT</v>
      </c>
    </row>
    <row r="1138" spans="1:5" x14ac:dyDescent="0.25">
      <c r="A1138" t="s">
        <v>2003</v>
      </c>
      <c r="B1138" t="s">
        <v>2004</v>
      </c>
      <c r="C1138" t="str">
        <f>Tabla4[[#This Row],[NIT]]</f>
        <v>05112706911015</v>
      </c>
      <c r="D1138">
        <f t="shared" si="35"/>
        <v>14</v>
      </c>
      <c r="E1138" t="str">
        <f t="shared" si="36"/>
        <v>NIT</v>
      </c>
    </row>
    <row r="1139" spans="1:5" x14ac:dyDescent="0.25">
      <c r="A1139" t="s">
        <v>1424</v>
      </c>
      <c r="B1139" t="s">
        <v>2005</v>
      </c>
      <c r="C1139" t="str">
        <f>Tabla4[[#This Row],[NIT]]</f>
        <v>06141609031012</v>
      </c>
      <c r="D1139">
        <f t="shared" si="35"/>
        <v>14</v>
      </c>
      <c r="E1139" t="str">
        <f t="shared" si="36"/>
        <v>NIT</v>
      </c>
    </row>
    <row r="1140" spans="1:5" x14ac:dyDescent="0.25">
      <c r="A1140" t="s">
        <v>2006</v>
      </c>
      <c r="B1140" t="s">
        <v>2007</v>
      </c>
      <c r="C1140" t="str">
        <f>Tabla4[[#This Row],[NIT]]</f>
        <v>05112103131015</v>
      </c>
      <c r="D1140">
        <f t="shared" si="35"/>
        <v>14</v>
      </c>
      <c r="E1140" t="str">
        <f t="shared" si="36"/>
        <v>NIT</v>
      </c>
    </row>
    <row r="1141" spans="1:5" x14ac:dyDescent="0.25">
      <c r="A1141" t="s">
        <v>2008</v>
      </c>
      <c r="B1141" t="s">
        <v>2009</v>
      </c>
      <c r="C1141" t="str">
        <f>Tabla4[[#This Row],[NIT]]</f>
        <v>06140605111023</v>
      </c>
      <c r="D1141">
        <f t="shared" si="35"/>
        <v>14</v>
      </c>
      <c r="E1141" t="str">
        <f t="shared" si="36"/>
        <v>NIT</v>
      </c>
    </row>
    <row r="1142" spans="1:5" x14ac:dyDescent="0.25">
      <c r="A1142" t="s">
        <v>2010</v>
      </c>
      <c r="B1142" t="s">
        <v>2011</v>
      </c>
      <c r="C1142" t="str">
        <f>Tabla4[[#This Row],[NIT]]</f>
        <v>06141104780023</v>
      </c>
      <c r="D1142">
        <f t="shared" si="35"/>
        <v>14</v>
      </c>
      <c r="E1142" t="str">
        <f t="shared" si="36"/>
        <v>NIT</v>
      </c>
    </row>
    <row r="1143" spans="1:5" x14ac:dyDescent="0.25">
      <c r="A1143" t="s">
        <v>2012</v>
      </c>
      <c r="B1143" t="s">
        <v>2013</v>
      </c>
      <c r="C1143" t="str">
        <f>Tabla4[[#This Row],[NIT]]</f>
        <v>06142306750016</v>
      </c>
      <c r="D1143">
        <f t="shared" si="35"/>
        <v>14</v>
      </c>
      <c r="E1143" t="str">
        <f t="shared" si="36"/>
        <v>NIT</v>
      </c>
    </row>
    <row r="1144" spans="1:5" x14ac:dyDescent="0.25">
      <c r="A1144" t="s">
        <v>2014</v>
      </c>
      <c r="B1144" t="s">
        <v>2015</v>
      </c>
      <c r="C1144" t="str">
        <f>Tabla4[[#This Row],[NIT]]</f>
        <v>06142511041016</v>
      </c>
      <c r="D1144">
        <f t="shared" si="35"/>
        <v>14</v>
      </c>
      <c r="E1144" t="str">
        <f t="shared" si="36"/>
        <v>NIT</v>
      </c>
    </row>
    <row r="1145" spans="1:5" x14ac:dyDescent="0.25">
      <c r="A1145" t="s">
        <v>1412</v>
      </c>
      <c r="B1145" t="s">
        <v>2016</v>
      </c>
      <c r="C1145" t="str">
        <f>Tabla4[[#This Row],[NIT]]</f>
        <v>06142008011037</v>
      </c>
      <c r="D1145">
        <f t="shared" si="35"/>
        <v>14</v>
      </c>
      <c r="E1145" t="str">
        <f t="shared" si="36"/>
        <v>NIT</v>
      </c>
    </row>
    <row r="1146" spans="1:5" x14ac:dyDescent="0.25">
      <c r="A1146" t="s">
        <v>523</v>
      </c>
      <c r="B1146" t="s">
        <v>2017</v>
      </c>
      <c r="C1146" t="str">
        <f>Tabla4[[#This Row],[NIT]]</f>
        <v>12171412051020</v>
      </c>
      <c r="D1146">
        <f t="shared" si="35"/>
        <v>14</v>
      </c>
      <c r="E1146" t="str">
        <f t="shared" si="36"/>
        <v>NIT</v>
      </c>
    </row>
    <row r="1147" spans="1:5" x14ac:dyDescent="0.25">
      <c r="A1147" t="s">
        <v>2018</v>
      </c>
      <c r="B1147" t="s">
        <v>2019</v>
      </c>
      <c r="C1147" t="str">
        <f>Tabla4[[#This Row],[NIT]]</f>
        <v>06140807041019</v>
      </c>
      <c r="D1147">
        <f t="shared" si="35"/>
        <v>14</v>
      </c>
      <c r="E1147" t="str">
        <f t="shared" si="36"/>
        <v>NIT</v>
      </c>
    </row>
    <row r="1148" spans="1:5" x14ac:dyDescent="0.25">
      <c r="A1148" t="s">
        <v>2020</v>
      </c>
      <c r="B1148" t="s">
        <v>2021</v>
      </c>
      <c r="C1148" t="str">
        <f>Tabla4[[#This Row],[NIT]]</f>
        <v>06141809480014</v>
      </c>
      <c r="D1148">
        <f t="shared" si="35"/>
        <v>14</v>
      </c>
      <c r="E1148" t="str">
        <f t="shared" si="36"/>
        <v>NIT</v>
      </c>
    </row>
    <row r="1149" spans="1:5" x14ac:dyDescent="0.25">
      <c r="A1149" t="s">
        <v>1359</v>
      </c>
      <c r="B1149" t="s">
        <v>2022</v>
      </c>
      <c r="C1149" t="str">
        <f>Tabla4[[#This Row],[NIT]]</f>
        <v>06141402370078</v>
      </c>
      <c r="D1149">
        <f t="shared" si="35"/>
        <v>14</v>
      </c>
      <c r="E1149" t="str">
        <f t="shared" si="36"/>
        <v>NIT</v>
      </c>
    </row>
    <row r="1150" spans="1:5" x14ac:dyDescent="0.25">
      <c r="A1150" t="s">
        <v>2023</v>
      </c>
      <c r="B1150" t="s">
        <v>2024</v>
      </c>
      <c r="C1150" t="str">
        <f>Tabla4[[#This Row],[NIT]]</f>
        <v>06142202640012</v>
      </c>
      <c r="D1150">
        <f t="shared" si="35"/>
        <v>14</v>
      </c>
      <c r="E1150" t="str">
        <f t="shared" si="36"/>
        <v>NIT</v>
      </c>
    </row>
    <row r="1151" spans="1:5" x14ac:dyDescent="0.25">
      <c r="A1151" t="s">
        <v>2025</v>
      </c>
      <c r="B1151" t="s">
        <v>2026</v>
      </c>
      <c r="C1151" t="str">
        <f>Tabla4[[#This Row],[NIT]]</f>
        <v>06141611941034</v>
      </c>
      <c r="D1151">
        <f t="shared" si="35"/>
        <v>14</v>
      </c>
      <c r="E1151" t="str">
        <f t="shared" si="36"/>
        <v>NIT</v>
      </c>
    </row>
    <row r="1152" spans="1:5" x14ac:dyDescent="0.25">
      <c r="A1152" t="s">
        <v>2027</v>
      </c>
      <c r="B1152" t="s">
        <v>2028</v>
      </c>
      <c r="C1152" t="str">
        <f>Tabla4[[#This Row],[NIT]]</f>
        <v>06142102971044</v>
      </c>
      <c r="D1152">
        <f t="shared" si="35"/>
        <v>14</v>
      </c>
      <c r="E1152" t="str">
        <f t="shared" si="36"/>
        <v>NIT</v>
      </c>
    </row>
    <row r="1153" spans="1:5" x14ac:dyDescent="0.25">
      <c r="A1153" t="s">
        <v>2029</v>
      </c>
      <c r="B1153" t="s">
        <v>2030</v>
      </c>
      <c r="C1153" t="str">
        <f>Tabla4[[#This Row],[NIT]]</f>
        <v>02102312540015</v>
      </c>
      <c r="D1153">
        <f t="shared" si="35"/>
        <v>14</v>
      </c>
      <c r="E1153" t="str">
        <f t="shared" si="36"/>
        <v>NIT</v>
      </c>
    </row>
    <row r="1154" spans="1:5" x14ac:dyDescent="0.25">
      <c r="A1154" t="s">
        <v>2031</v>
      </c>
      <c r="B1154" t="s">
        <v>2032</v>
      </c>
      <c r="C1154" t="str">
        <f>Tabla4[[#This Row],[NIT]]</f>
        <v>06142611600018</v>
      </c>
      <c r="D1154">
        <f t="shared" ref="D1154:D1217" si="37">LEN(C1154)</f>
        <v>14</v>
      </c>
      <c r="E1154" t="str">
        <f t="shared" si="36"/>
        <v>NIT</v>
      </c>
    </row>
    <row r="1155" spans="1:5" x14ac:dyDescent="0.25">
      <c r="A1155" t="s">
        <v>2033</v>
      </c>
      <c r="B1155" t="s">
        <v>2034</v>
      </c>
      <c r="C1155" t="str">
        <f>Tabla4[[#This Row],[NIT]]</f>
        <v>06140106710049</v>
      </c>
      <c r="D1155">
        <f t="shared" si="37"/>
        <v>14</v>
      </c>
      <c r="E1155" t="str">
        <f t="shared" ref="E1155:E1218" si="38">IF(D1155=14,"NIT",IF(D1155=9,"DUI"," "))</f>
        <v>NIT</v>
      </c>
    </row>
    <row r="1156" spans="1:5" x14ac:dyDescent="0.25">
      <c r="A1156" t="s">
        <v>2035</v>
      </c>
      <c r="B1156" t="s">
        <v>2036</v>
      </c>
      <c r="C1156" t="str">
        <f>Tabla4[[#This Row],[NIT]]</f>
        <v>06140107911039</v>
      </c>
      <c r="D1156">
        <f t="shared" si="37"/>
        <v>14</v>
      </c>
      <c r="E1156" t="str">
        <f t="shared" si="38"/>
        <v>NIT</v>
      </c>
    </row>
    <row r="1157" spans="1:5" x14ac:dyDescent="0.25">
      <c r="A1157" t="s">
        <v>2037</v>
      </c>
      <c r="B1157" t="s">
        <v>2038</v>
      </c>
      <c r="C1157" t="str">
        <f>Tabla4[[#This Row],[NIT]]</f>
        <v>06140701041010</v>
      </c>
      <c r="D1157">
        <f t="shared" si="37"/>
        <v>14</v>
      </c>
      <c r="E1157" t="str">
        <f t="shared" si="38"/>
        <v>NIT</v>
      </c>
    </row>
    <row r="1158" spans="1:5" x14ac:dyDescent="0.25">
      <c r="A1158" t="s">
        <v>2039</v>
      </c>
      <c r="B1158" t="s">
        <v>2040</v>
      </c>
      <c r="C1158" t="str">
        <f>Tabla4[[#This Row],[NIT]]</f>
        <v>94501306971015</v>
      </c>
      <c r="D1158">
        <f t="shared" si="37"/>
        <v>14</v>
      </c>
      <c r="E1158" t="str">
        <f t="shared" si="38"/>
        <v>NIT</v>
      </c>
    </row>
    <row r="1159" spans="1:5" x14ac:dyDescent="0.25">
      <c r="A1159" t="s">
        <v>2041</v>
      </c>
      <c r="B1159" t="s">
        <v>2042</v>
      </c>
      <c r="C1159" t="str">
        <f>Tabla4[[#This Row],[NIT]]</f>
        <v>06140102001050</v>
      </c>
      <c r="D1159">
        <f t="shared" si="37"/>
        <v>14</v>
      </c>
      <c r="E1159" t="str">
        <f t="shared" si="38"/>
        <v>NIT</v>
      </c>
    </row>
    <row r="1160" spans="1:5" x14ac:dyDescent="0.25">
      <c r="A1160" t="s">
        <v>2043</v>
      </c>
      <c r="B1160" t="s">
        <v>2044</v>
      </c>
      <c r="C1160" t="str">
        <f>Tabla4[[#This Row],[NIT]]</f>
        <v>06140311891012</v>
      </c>
      <c r="D1160">
        <f t="shared" si="37"/>
        <v>14</v>
      </c>
      <c r="E1160" t="str">
        <f t="shared" si="38"/>
        <v>NIT</v>
      </c>
    </row>
    <row r="1161" spans="1:5" x14ac:dyDescent="0.25">
      <c r="A1161" t="s">
        <v>2045</v>
      </c>
      <c r="B1161" t="s">
        <v>2046</v>
      </c>
      <c r="C1161" t="str">
        <f>Tabla4[[#This Row],[NIT]]</f>
        <v>06140411881014</v>
      </c>
      <c r="D1161">
        <f t="shared" si="37"/>
        <v>14</v>
      </c>
      <c r="E1161" t="str">
        <f t="shared" si="38"/>
        <v>NIT</v>
      </c>
    </row>
    <row r="1162" spans="1:5" x14ac:dyDescent="0.25">
      <c r="A1162" t="s">
        <v>2047</v>
      </c>
      <c r="B1162" t="s">
        <v>2048</v>
      </c>
      <c r="C1162" t="str">
        <f>Tabla4[[#This Row],[NIT]]</f>
        <v>06142112901010</v>
      </c>
      <c r="D1162">
        <f t="shared" si="37"/>
        <v>14</v>
      </c>
      <c r="E1162" t="str">
        <f t="shared" si="38"/>
        <v>NIT</v>
      </c>
    </row>
    <row r="1163" spans="1:5" x14ac:dyDescent="0.25">
      <c r="A1163" t="s">
        <v>2049</v>
      </c>
      <c r="B1163" t="s">
        <v>2050</v>
      </c>
      <c r="C1163" t="str">
        <f>Tabla4[[#This Row],[NIT]]</f>
        <v>06140711921026</v>
      </c>
      <c r="D1163">
        <f t="shared" si="37"/>
        <v>14</v>
      </c>
      <c r="E1163" t="str">
        <f t="shared" si="38"/>
        <v>NIT</v>
      </c>
    </row>
    <row r="1164" spans="1:5" x14ac:dyDescent="0.25">
      <c r="A1164" t="s">
        <v>2051</v>
      </c>
      <c r="B1164" t="s">
        <v>2052</v>
      </c>
      <c r="C1164" t="str">
        <f>Tabla4[[#This Row],[NIT]]</f>
        <v>06142311001010</v>
      </c>
      <c r="D1164">
        <f t="shared" si="37"/>
        <v>14</v>
      </c>
      <c r="E1164" t="str">
        <f t="shared" si="38"/>
        <v>NIT</v>
      </c>
    </row>
    <row r="1165" spans="1:5" x14ac:dyDescent="0.25">
      <c r="A1165" t="s">
        <v>2053</v>
      </c>
      <c r="B1165" t="s">
        <v>2054</v>
      </c>
      <c r="C1165" t="str">
        <f>Tabla4[[#This Row],[NIT]]</f>
        <v>06141411500030</v>
      </c>
      <c r="D1165">
        <f t="shared" si="37"/>
        <v>14</v>
      </c>
      <c r="E1165" t="str">
        <f t="shared" si="38"/>
        <v>NIT</v>
      </c>
    </row>
    <row r="1166" spans="1:5" x14ac:dyDescent="0.25">
      <c r="A1166" t="s">
        <v>2055</v>
      </c>
      <c r="B1166" t="s">
        <v>2056</v>
      </c>
      <c r="C1166" t="str">
        <f>Tabla4[[#This Row],[NIT]]</f>
        <v>06142610901051</v>
      </c>
      <c r="D1166">
        <f t="shared" si="37"/>
        <v>14</v>
      </c>
      <c r="E1166" t="str">
        <f t="shared" si="38"/>
        <v>NIT</v>
      </c>
    </row>
    <row r="1167" spans="1:5" x14ac:dyDescent="0.25">
      <c r="A1167" t="s">
        <v>2057</v>
      </c>
      <c r="B1167" t="s">
        <v>2058</v>
      </c>
      <c r="C1167" t="str">
        <f>Tabla4[[#This Row],[NIT]]</f>
        <v>06140907830010</v>
      </c>
      <c r="D1167">
        <f t="shared" si="37"/>
        <v>14</v>
      </c>
      <c r="E1167" t="str">
        <f t="shared" si="38"/>
        <v>NIT</v>
      </c>
    </row>
    <row r="1168" spans="1:5" x14ac:dyDescent="0.25">
      <c r="A1168" t="s">
        <v>2059</v>
      </c>
      <c r="B1168" t="s">
        <v>2060</v>
      </c>
      <c r="C1168" t="str">
        <f>Tabla4[[#This Row],[NIT]]</f>
        <v>06143009971014</v>
      </c>
      <c r="D1168">
        <f t="shared" si="37"/>
        <v>14</v>
      </c>
      <c r="E1168" t="str">
        <f t="shared" si="38"/>
        <v>NIT</v>
      </c>
    </row>
    <row r="1169" spans="1:5" x14ac:dyDescent="0.25">
      <c r="A1169" t="s">
        <v>48</v>
      </c>
      <c r="B1169" t="s">
        <v>2061</v>
      </c>
      <c r="C1169" t="str">
        <f>Tabla4[[#This Row],[NIT]]</f>
        <v>06141910840030</v>
      </c>
      <c r="D1169">
        <f t="shared" si="37"/>
        <v>14</v>
      </c>
      <c r="E1169" t="str">
        <f t="shared" si="38"/>
        <v>NIT</v>
      </c>
    </row>
    <row r="1170" spans="1:5" x14ac:dyDescent="0.25">
      <c r="A1170" t="s">
        <v>2062</v>
      </c>
      <c r="B1170" t="s">
        <v>2063</v>
      </c>
      <c r="C1170" t="str">
        <f>Tabla4[[#This Row],[NIT]]</f>
        <v>06142011071067</v>
      </c>
      <c r="D1170">
        <f t="shared" si="37"/>
        <v>14</v>
      </c>
      <c r="E1170" t="str">
        <f t="shared" si="38"/>
        <v>NIT</v>
      </c>
    </row>
    <row r="1171" spans="1:5" x14ac:dyDescent="0.25">
      <c r="A1171" t="s">
        <v>2064</v>
      </c>
      <c r="B1171" t="s">
        <v>2065</v>
      </c>
      <c r="C1171" t="str">
        <f>Tabla4[[#This Row],[NIT]]</f>
        <v>06142407001029</v>
      </c>
      <c r="D1171">
        <f t="shared" si="37"/>
        <v>14</v>
      </c>
      <c r="E1171" t="str">
        <f t="shared" si="38"/>
        <v>NIT</v>
      </c>
    </row>
    <row r="1172" spans="1:5" x14ac:dyDescent="0.25">
      <c r="A1172" t="s">
        <v>2066</v>
      </c>
      <c r="B1172" t="s">
        <v>2067</v>
      </c>
      <c r="C1172" t="str">
        <f>Tabla4[[#This Row],[NIT]]</f>
        <v>06141206011020</v>
      </c>
      <c r="D1172">
        <f t="shared" si="37"/>
        <v>14</v>
      </c>
      <c r="E1172" t="str">
        <f t="shared" si="38"/>
        <v>NIT</v>
      </c>
    </row>
    <row r="1173" spans="1:5" x14ac:dyDescent="0.25">
      <c r="A1173" t="s">
        <v>2068</v>
      </c>
      <c r="B1173" t="s">
        <v>2069</v>
      </c>
      <c r="C1173" t="str">
        <f>Tabla4[[#This Row],[NIT]]</f>
        <v>06141705041010</v>
      </c>
      <c r="D1173">
        <f t="shared" si="37"/>
        <v>14</v>
      </c>
      <c r="E1173" t="str">
        <f t="shared" si="38"/>
        <v>NIT</v>
      </c>
    </row>
    <row r="1174" spans="1:5" x14ac:dyDescent="0.25">
      <c r="A1174" t="s">
        <v>2070</v>
      </c>
      <c r="B1174" t="s">
        <v>2071</v>
      </c>
      <c r="C1174" t="str">
        <f>Tabla4[[#This Row],[NIT]]</f>
        <v>06142509700019</v>
      </c>
      <c r="D1174">
        <f t="shared" si="37"/>
        <v>14</v>
      </c>
      <c r="E1174" t="str">
        <f t="shared" si="38"/>
        <v>NIT</v>
      </c>
    </row>
    <row r="1175" spans="1:5" x14ac:dyDescent="0.25">
      <c r="A1175" t="s">
        <v>2072</v>
      </c>
      <c r="B1175" t="s">
        <v>2073</v>
      </c>
      <c r="C1175" t="str">
        <f>Tabla4[[#This Row],[NIT]]</f>
        <v>03151906550010</v>
      </c>
      <c r="D1175">
        <f t="shared" si="37"/>
        <v>14</v>
      </c>
      <c r="E1175" t="str">
        <f t="shared" si="38"/>
        <v>NIT</v>
      </c>
    </row>
    <row r="1176" spans="1:5" x14ac:dyDescent="0.25">
      <c r="A1176" t="s">
        <v>2074</v>
      </c>
      <c r="B1176" t="s">
        <v>2075</v>
      </c>
      <c r="C1176" t="str">
        <f>Tabla4[[#This Row],[NIT]]</f>
        <v>06141702161074</v>
      </c>
      <c r="D1176">
        <f t="shared" si="37"/>
        <v>14</v>
      </c>
      <c r="E1176" t="str">
        <f t="shared" si="38"/>
        <v>NIT</v>
      </c>
    </row>
    <row r="1177" spans="1:5" x14ac:dyDescent="0.25">
      <c r="A1177" t="s">
        <v>2076</v>
      </c>
      <c r="B1177" t="s">
        <v>2077</v>
      </c>
      <c r="C1177" t="str">
        <f>Tabla4[[#This Row],[NIT]]</f>
        <v>06141211041042</v>
      </c>
      <c r="D1177">
        <f t="shared" si="37"/>
        <v>14</v>
      </c>
      <c r="E1177" t="str">
        <f t="shared" si="38"/>
        <v>NIT</v>
      </c>
    </row>
    <row r="1178" spans="1:5" x14ac:dyDescent="0.25">
      <c r="A1178" t="s">
        <v>2078</v>
      </c>
      <c r="B1178" t="s">
        <v>2079</v>
      </c>
      <c r="C1178" t="str">
        <f>Tabla4[[#This Row],[NIT]]</f>
        <v>06142202630020</v>
      </c>
      <c r="D1178">
        <f t="shared" si="37"/>
        <v>14</v>
      </c>
      <c r="E1178" t="str">
        <f t="shared" si="38"/>
        <v>NIT</v>
      </c>
    </row>
    <row r="1179" spans="1:5" x14ac:dyDescent="0.25">
      <c r="A1179" t="s">
        <v>2080</v>
      </c>
      <c r="B1179" t="s">
        <v>2081</v>
      </c>
      <c r="C1179" t="str">
        <f>Tabla4[[#This Row],[NIT]]</f>
        <v>06142704001062</v>
      </c>
      <c r="D1179">
        <f t="shared" si="37"/>
        <v>14</v>
      </c>
      <c r="E1179" t="str">
        <f t="shared" si="38"/>
        <v>NIT</v>
      </c>
    </row>
    <row r="1180" spans="1:5" x14ac:dyDescent="0.25">
      <c r="A1180" t="s">
        <v>2082</v>
      </c>
      <c r="B1180" t="s">
        <v>2083</v>
      </c>
      <c r="C1180" t="str">
        <f>Tabla4[[#This Row],[NIT]]</f>
        <v>06142809981046</v>
      </c>
      <c r="D1180">
        <f t="shared" si="37"/>
        <v>14</v>
      </c>
      <c r="E1180" t="str">
        <f t="shared" si="38"/>
        <v>NIT</v>
      </c>
    </row>
    <row r="1181" spans="1:5" x14ac:dyDescent="0.25">
      <c r="A1181" t="s">
        <v>2084</v>
      </c>
      <c r="B1181" t="s">
        <v>2085</v>
      </c>
      <c r="C1181" t="str">
        <f>Tabla4[[#This Row],[NIT]]</f>
        <v>06141106580025</v>
      </c>
      <c r="D1181">
        <f t="shared" si="37"/>
        <v>14</v>
      </c>
      <c r="E1181" t="str">
        <f t="shared" si="38"/>
        <v>NIT</v>
      </c>
    </row>
    <row r="1182" spans="1:5" x14ac:dyDescent="0.25">
      <c r="A1182" t="s">
        <v>2086</v>
      </c>
      <c r="B1182" t="s">
        <v>2087</v>
      </c>
      <c r="C1182" t="str">
        <f>Tabla4[[#This Row],[NIT]]</f>
        <v>06141605031093</v>
      </c>
      <c r="D1182">
        <f t="shared" si="37"/>
        <v>14</v>
      </c>
      <c r="E1182" t="str">
        <f t="shared" si="38"/>
        <v>NIT</v>
      </c>
    </row>
    <row r="1183" spans="1:5" x14ac:dyDescent="0.25">
      <c r="A1183" t="s">
        <v>2088</v>
      </c>
      <c r="B1183" t="s">
        <v>2089</v>
      </c>
      <c r="C1183" t="str">
        <f>Tabla4[[#This Row],[NIT]]</f>
        <v>95010701151019</v>
      </c>
      <c r="D1183">
        <f t="shared" si="37"/>
        <v>14</v>
      </c>
      <c r="E1183" t="str">
        <f t="shared" si="38"/>
        <v>NIT</v>
      </c>
    </row>
    <row r="1184" spans="1:5" x14ac:dyDescent="0.25">
      <c r="A1184" t="s">
        <v>2090</v>
      </c>
      <c r="B1184" t="s">
        <v>2091</v>
      </c>
      <c r="C1184" t="str">
        <f>Tabla4[[#This Row],[NIT]]</f>
        <v>06142012041013</v>
      </c>
      <c r="D1184">
        <f t="shared" si="37"/>
        <v>14</v>
      </c>
      <c r="E1184" t="str">
        <f t="shared" si="38"/>
        <v>NIT</v>
      </c>
    </row>
    <row r="1185" spans="1:5" x14ac:dyDescent="0.25">
      <c r="A1185" t="s">
        <v>2092</v>
      </c>
      <c r="B1185" t="s">
        <v>2093</v>
      </c>
      <c r="C1185" t="str">
        <f>Tabla4[[#This Row],[NIT]]</f>
        <v>06142306031016</v>
      </c>
      <c r="D1185">
        <f t="shared" si="37"/>
        <v>14</v>
      </c>
      <c r="E1185" t="str">
        <f t="shared" si="38"/>
        <v>NIT</v>
      </c>
    </row>
    <row r="1186" spans="1:5" x14ac:dyDescent="0.25">
      <c r="A1186" t="s">
        <v>2094</v>
      </c>
      <c r="B1186" t="s">
        <v>2095</v>
      </c>
      <c r="C1186" t="str">
        <f>Tabla4[[#This Row],[NIT]]</f>
        <v>96420209991017</v>
      </c>
      <c r="D1186">
        <f t="shared" si="37"/>
        <v>14</v>
      </c>
      <c r="E1186" t="str">
        <f t="shared" si="38"/>
        <v>NIT</v>
      </c>
    </row>
    <row r="1187" spans="1:5" x14ac:dyDescent="0.25">
      <c r="A1187" t="s">
        <v>2096</v>
      </c>
      <c r="B1187" t="s">
        <v>2097</v>
      </c>
      <c r="C1187" t="str">
        <f>Tabla4[[#This Row],[NIT]]</f>
        <v>06142801660014</v>
      </c>
      <c r="D1187">
        <f t="shared" si="37"/>
        <v>14</v>
      </c>
      <c r="E1187" t="str">
        <f t="shared" si="38"/>
        <v>NIT</v>
      </c>
    </row>
    <row r="1188" spans="1:5" x14ac:dyDescent="0.25">
      <c r="A1188" t="s">
        <v>2098</v>
      </c>
      <c r="B1188" t="s">
        <v>2099</v>
      </c>
      <c r="C1188" t="str">
        <f>Tabla4[[#This Row],[NIT]]</f>
        <v>06140104051063</v>
      </c>
      <c r="D1188">
        <f t="shared" si="37"/>
        <v>14</v>
      </c>
      <c r="E1188" t="str">
        <f t="shared" si="38"/>
        <v>NIT</v>
      </c>
    </row>
    <row r="1189" spans="1:5" x14ac:dyDescent="0.25">
      <c r="A1189" t="s">
        <v>2100</v>
      </c>
      <c r="B1189" t="s">
        <v>2101</v>
      </c>
      <c r="C1189" t="str">
        <f>Tabla4[[#This Row],[NIT]]</f>
        <v>06142508071028</v>
      </c>
      <c r="D1189">
        <f t="shared" si="37"/>
        <v>14</v>
      </c>
      <c r="E1189" t="str">
        <f t="shared" si="38"/>
        <v>NIT</v>
      </c>
    </row>
    <row r="1190" spans="1:5" x14ac:dyDescent="0.25">
      <c r="A1190" t="s">
        <v>2102</v>
      </c>
      <c r="B1190" t="s">
        <v>2103</v>
      </c>
      <c r="C1190" t="str">
        <f>Tabla4[[#This Row],[NIT]]</f>
        <v>06141205111012</v>
      </c>
      <c r="D1190">
        <f t="shared" si="37"/>
        <v>14</v>
      </c>
      <c r="E1190" t="str">
        <f t="shared" si="38"/>
        <v>NIT</v>
      </c>
    </row>
    <row r="1191" spans="1:5" x14ac:dyDescent="0.25">
      <c r="A1191" t="s">
        <v>2104</v>
      </c>
      <c r="B1191" t="s">
        <v>2105</v>
      </c>
      <c r="C1191" t="str">
        <f>Tabla4[[#This Row],[NIT]]</f>
        <v>06140903820021</v>
      </c>
      <c r="D1191">
        <f t="shared" si="37"/>
        <v>14</v>
      </c>
      <c r="E1191" t="str">
        <f t="shared" si="38"/>
        <v>NIT</v>
      </c>
    </row>
    <row r="1192" spans="1:5" x14ac:dyDescent="0.25">
      <c r="A1192" t="s">
        <v>2106</v>
      </c>
      <c r="B1192" t="s">
        <v>2107</v>
      </c>
      <c r="C1192" t="str">
        <f>Tabla4[[#This Row],[NIT]]</f>
        <v>12172409981012</v>
      </c>
      <c r="D1192">
        <f t="shared" si="37"/>
        <v>14</v>
      </c>
      <c r="E1192" t="str">
        <f t="shared" si="38"/>
        <v>NIT</v>
      </c>
    </row>
    <row r="1193" spans="1:5" x14ac:dyDescent="0.25">
      <c r="A1193" t="s">
        <v>2108</v>
      </c>
      <c r="B1193" t="s">
        <v>2109</v>
      </c>
      <c r="C1193" t="str">
        <f>Tabla4[[#This Row],[NIT]]</f>
        <v>06141801171090</v>
      </c>
      <c r="D1193">
        <f t="shared" si="37"/>
        <v>14</v>
      </c>
      <c r="E1193" t="str">
        <f t="shared" si="38"/>
        <v>NIT</v>
      </c>
    </row>
    <row r="1194" spans="1:5" x14ac:dyDescent="0.25">
      <c r="A1194" t="s">
        <v>2110</v>
      </c>
      <c r="B1194" t="s">
        <v>2111</v>
      </c>
      <c r="C1194" t="str">
        <f>Tabla4[[#This Row],[NIT]]</f>
        <v>06142201981035</v>
      </c>
      <c r="D1194">
        <f t="shared" si="37"/>
        <v>14</v>
      </c>
      <c r="E1194" t="str">
        <f t="shared" si="38"/>
        <v>NIT</v>
      </c>
    </row>
    <row r="1195" spans="1:5" x14ac:dyDescent="0.25">
      <c r="A1195" t="s">
        <v>2112</v>
      </c>
      <c r="B1195" t="s">
        <v>2113</v>
      </c>
      <c r="C1195" t="str">
        <f>Tabla4[[#This Row],[NIT]]</f>
        <v>06140405891016</v>
      </c>
      <c r="D1195">
        <f t="shared" si="37"/>
        <v>14</v>
      </c>
      <c r="E1195" t="str">
        <f t="shared" si="38"/>
        <v>NIT</v>
      </c>
    </row>
    <row r="1196" spans="1:5" x14ac:dyDescent="0.25">
      <c r="A1196" t="s">
        <v>2114</v>
      </c>
      <c r="B1196" t="s">
        <v>2115</v>
      </c>
      <c r="C1196" t="str">
        <f>Tabla4[[#This Row],[NIT]]</f>
        <v>06142808121060</v>
      </c>
      <c r="D1196">
        <f t="shared" si="37"/>
        <v>14</v>
      </c>
      <c r="E1196" t="str">
        <f t="shared" si="38"/>
        <v>NIT</v>
      </c>
    </row>
    <row r="1197" spans="1:5" x14ac:dyDescent="0.25">
      <c r="A1197" t="s">
        <v>2116</v>
      </c>
      <c r="B1197" t="s">
        <v>2117</v>
      </c>
      <c r="C1197" t="str">
        <f>Tabla4[[#This Row],[NIT]]</f>
        <v>94500202901019</v>
      </c>
      <c r="D1197">
        <f t="shared" si="37"/>
        <v>14</v>
      </c>
      <c r="E1197" t="str">
        <f t="shared" si="38"/>
        <v>NIT</v>
      </c>
    </row>
    <row r="1198" spans="1:5" x14ac:dyDescent="0.25">
      <c r="A1198" t="s">
        <v>2118</v>
      </c>
      <c r="B1198" t="s">
        <v>2119</v>
      </c>
      <c r="C1198" t="str">
        <f>Tabla4[[#This Row],[NIT]]</f>
        <v>06143007091033</v>
      </c>
      <c r="D1198">
        <f t="shared" si="37"/>
        <v>14</v>
      </c>
      <c r="E1198" t="str">
        <f t="shared" si="38"/>
        <v>NIT</v>
      </c>
    </row>
    <row r="1199" spans="1:5" x14ac:dyDescent="0.25">
      <c r="A1199" t="s">
        <v>2120</v>
      </c>
      <c r="B1199" t="s">
        <v>2121</v>
      </c>
      <c r="C1199" t="str">
        <f>Tabla4[[#This Row],[NIT]]</f>
        <v>06140210131050</v>
      </c>
      <c r="D1199">
        <f t="shared" si="37"/>
        <v>14</v>
      </c>
      <c r="E1199" t="str">
        <f t="shared" si="38"/>
        <v>NIT</v>
      </c>
    </row>
    <row r="1200" spans="1:5" x14ac:dyDescent="0.25">
      <c r="A1200" t="s">
        <v>2122</v>
      </c>
      <c r="B1200" t="s">
        <v>2123</v>
      </c>
      <c r="C1200" t="str">
        <f>Tabla4[[#This Row],[NIT]]</f>
        <v>06143005870020</v>
      </c>
      <c r="D1200">
        <f t="shared" si="37"/>
        <v>14</v>
      </c>
      <c r="E1200" t="str">
        <f t="shared" si="38"/>
        <v>NIT</v>
      </c>
    </row>
    <row r="1201" spans="1:5" x14ac:dyDescent="0.25">
      <c r="A1201" t="s">
        <v>2124</v>
      </c>
      <c r="B1201" t="s">
        <v>2125</v>
      </c>
      <c r="C1201" t="str">
        <f>Tabla4[[#This Row],[NIT]]</f>
        <v>12171805670010</v>
      </c>
      <c r="D1201">
        <f t="shared" si="37"/>
        <v>14</v>
      </c>
      <c r="E1201" t="str">
        <f t="shared" si="38"/>
        <v>NIT</v>
      </c>
    </row>
    <row r="1202" spans="1:5" x14ac:dyDescent="0.25">
      <c r="A1202" t="s">
        <v>2126</v>
      </c>
      <c r="B1202" t="s">
        <v>2127</v>
      </c>
      <c r="C1202" t="str">
        <f>Tabla4[[#This Row],[NIT]]</f>
        <v>06140809820010</v>
      </c>
      <c r="D1202">
        <f t="shared" si="37"/>
        <v>14</v>
      </c>
      <c r="E1202" t="str">
        <f t="shared" si="38"/>
        <v>NIT</v>
      </c>
    </row>
    <row r="1203" spans="1:5" x14ac:dyDescent="0.25">
      <c r="A1203" t="s">
        <v>2128</v>
      </c>
      <c r="B1203" t="s">
        <v>2129</v>
      </c>
      <c r="C1203" t="str">
        <f>Tabla4[[#This Row],[NIT]]</f>
        <v>06141508750016</v>
      </c>
      <c r="D1203">
        <f t="shared" si="37"/>
        <v>14</v>
      </c>
      <c r="E1203" t="str">
        <f t="shared" si="38"/>
        <v>NIT</v>
      </c>
    </row>
    <row r="1204" spans="1:5" x14ac:dyDescent="0.25">
      <c r="A1204" t="s">
        <v>2130</v>
      </c>
      <c r="B1204" t="s">
        <v>2131</v>
      </c>
      <c r="C1204" t="str">
        <f>Tabla4[[#This Row],[NIT]]</f>
        <v>06141403031016</v>
      </c>
      <c r="D1204">
        <f t="shared" si="37"/>
        <v>14</v>
      </c>
      <c r="E1204" t="str">
        <f t="shared" si="38"/>
        <v>NIT</v>
      </c>
    </row>
    <row r="1205" spans="1:5" x14ac:dyDescent="0.25">
      <c r="A1205" t="s">
        <v>2132</v>
      </c>
      <c r="B1205" t="s">
        <v>2133</v>
      </c>
      <c r="C1205" t="str">
        <f>Tabla4[[#This Row],[NIT]]</f>
        <v>12170410721021</v>
      </c>
      <c r="D1205">
        <f t="shared" si="37"/>
        <v>14</v>
      </c>
      <c r="E1205" t="str">
        <f t="shared" si="38"/>
        <v>NIT</v>
      </c>
    </row>
    <row r="1206" spans="1:5" x14ac:dyDescent="0.25">
      <c r="A1206" t="s">
        <v>739</v>
      </c>
      <c r="B1206" t="s">
        <v>2134</v>
      </c>
      <c r="C1206" t="str">
        <f>Tabla4[[#This Row],[NIT]]</f>
        <v>02030505670013</v>
      </c>
      <c r="D1206">
        <f t="shared" si="37"/>
        <v>14</v>
      </c>
      <c r="E1206" t="str">
        <f t="shared" si="38"/>
        <v>NIT</v>
      </c>
    </row>
    <row r="1207" spans="1:5" x14ac:dyDescent="0.25">
      <c r="A1207" t="s">
        <v>2135</v>
      </c>
      <c r="B1207" t="s">
        <v>2136</v>
      </c>
      <c r="C1207" t="str">
        <f>Tabla4[[#This Row],[NIT]]</f>
        <v>06141709640019</v>
      </c>
      <c r="D1207">
        <f t="shared" si="37"/>
        <v>14</v>
      </c>
      <c r="E1207" t="str">
        <f t="shared" si="38"/>
        <v>NIT</v>
      </c>
    </row>
    <row r="1208" spans="1:5" x14ac:dyDescent="0.25">
      <c r="A1208" t="s">
        <v>2137</v>
      </c>
      <c r="B1208" t="s">
        <v>2138</v>
      </c>
      <c r="C1208" t="str">
        <f>Tabla4[[#This Row],[NIT]]</f>
        <v>06140911931018</v>
      </c>
      <c r="D1208">
        <f t="shared" si="37"/>
        <v>14</v>
      </c>
      <c r="E1208" t="str">
        <f t="shared" si="38"/>
        <v>NIT</v>
      </c>
    </row>
    <row r="1209" spans="1:5" x14ac:dyDescent="0.25">
      <c r="A1209" t="s">
        <v>2139</v>
      </c>
      <c r="B1209" t="s">
        <v>2140</v>
      </c>
      <c r="C1209" t="str">
        <f>Tabla4[[#This Row],[NIT]]</f>
        <v>06140603580016</v>
      </c>
      <c r="D1209">
        <f t="shared" si="37"/>
        <v>14</v>
      </c>
      <c r="E1209" t="str">
        <f t="shared" si="38"/>
        <v>NIT</v>
      </c>
    </row>
    <row r="1210" spans="1:5" x14ac:dyDescent="0.25">
      <c r="A1210" t="s">
        <v>2141</v>
      </c>
      <c r="B1210" t="s">
        <v>2142</v>
      </c>
      <c r="C1210" t="str">
        <f>Tabla4[[#This Row],[NIT]]</f>
        <v>06142911071011</v>
      </c>
      <c r="D1210">
        <f t="shared" si="37"/>
        <v>14</v>
      </c>
      <c r="E1210" t="str">
        <f t="shared" si="38"/>
        <v>NIT</v>
      </c>
    </row>
    <row r="1211" spans="1:5" x14ac:dyDescent="0.25">
      <c r="A1211" t="s">
        <v>2143</v>
      </c>
      <c r="B1211" t="s">
        <v>2144</v>
      </c>
      <c r="C1211" t="str">
        <f>Tabla4[[#This Row],[NIT]]</f>
        <v>06142904600026</v>
      </c>
      <c r="D1211">
        <f t="shared" si="37"/>
        <v>14</v>
      </c>
      <c r="E1211" t="str">
        <f t="shared" si="38"/>
        <v>NIT</v>
      </c>
    </row>
    <row r="1212" spans="1:5" x14ac:dyDescent="0.25">
      <c r="A1212" t="s">
        <v>2145</v>
      </c>
      <c r="B1212" t="s">
        <v>2146</v>
      </c>
      <c r="C1212" t="str">
        <f>Tabla4[[#This Row],[NIT]]</f>
        <v>06141612061020</v>
      </c>
      <c r="D1212">
        <f t="shared" si="37"/>
        <v>14</v>
      </c>
      <c r="E1212" t="str">
        <f t="shared" si="38"/>
        <v>NIT</v>
      </c>
    </row>
    <row r="1213" spans="1:5" x14ac:dyDescent="0.25">
      <c r="A1213" t="s">
        <v>2147</v>
      </c>
      <c r="B1213" t="s">
        <v>2148</v>
      </c>
      <c r="C1213" t="str">
        <f>Tabla4[[#This Row],[NIT]]</f>
        <v>06140409951030</v>
      </c>
      <c r="D1213">
        <f t="shared" si="37"/>
        <v>14</v>
      </c>
      <c r="E1213" t="str">
        <f t="shared" si="38"/>
        <v>NIT</v>
      </c>
    </row>
    <row r="1214" spans="1:5" x14ac:dyDescent="0.25">
      <c r="A1214" t="s">
        <v>2149</v>
      </c>
      <c r="B1214" t="s">
        <v>2150</v>
      </c>
      <c r="C1214" t="str">
        <f>Tabla4[[#This Row],[NIT]]</f>
        <v>06141605550014</v>
      </c>
      <c r="D1214">
        <f t="shared" si="37"/>
        <v>14</v>
      </c>
      <c r="E1214" t="str">
        <f t="shared" si="38"/>
        <v>NIT</v>
      </c>
    </row>
    <row r="1215" spans="1:5" x14ac:dyDescent="0.25">
      <c r="A1215" t="s">
        <v>2151</v>
      </c>
      <c r="B1215" t="s">
        <v>2152</v>
      </c>
      <c r="C1215" t="str">
        <f>Tabla4[[#This Row],[NIT]]</f>
        <v>06142006051031</v>
      </c>
      <c r="D1215">
        <f t="shared" si="37"/>
        <v>14</v>
      </c>
      <c r="E1215" t="str">
        <f t="shared" si="38"/>
        <v>NIT</v>
      </c>
    </row>
    <row r="1216" spans="1:5" x14ac:dyDescent="0.25">
      <c r="A1216" t="s">
        <v>2153</v>
      </c>
      <c r="B1216" t="s">
        <v>2154</v>
      </c>
      <c r="C1216" t="str">
        <f>Tabla4[[#This Row],[NIT]]</f>
        <v>94501007891013</v>
      </c>
      <c r="D1216">
        <f t="shared" si="37"/>
        <v>14</v>
      </c>
      <c r="E1216" t="str">
        <f t="shared" si="38"/>
        <v>NIT</v>
      </c>
    </row>
    <row r="1217" spans="1:5" x14ac:dyDescent="0.25">
      <c r="A1217" t="s">
        <v>2155</v>
      </c>
      <c r="B1217" t="s">
        <v>2156</v>
      </c>
      <c r="C1217" t="str">
        <f>Tabla4[[#This Row],[NIT]]</f>
        <v>04292303480011</v>
      </c>
      <c r="D1217">
        <f t="shared" si="37"/>
        <v>14</v>
      </c>
      <c r="E1217" t="str">
        <f t="shared" si="38"/>
        <v>NIT</v>
      </c>
    </row>
    <row r="1218" spans="1:5" x14ac:dyDescent="0.25">
      <c r="A1218" t="s">
        <v>2157</v>
      </c>
      <c r="B1218" t="s">
        <v>2158</v>
      </c>
      <c r="C1218" t="str">
        <f>Tabla4[[#This Row],[NIT]]</f>
        <v>06140402051084</v>
      </c>
      <c r="D1218">
        <f t="shared" ref="D1218:D1281" si="39">LEN(C1218)</f>
        <v>14</v>
      </c>
      <c r="E1218" t="str">
        <f t="shared" si="38"/>
        <v>NIT</v>
      </c>
    </row>
    <row r="1219" spans="1:5" x14ac:dyDescent="0.25">
      <c r="A1219" t="s">
        <v>2159</v>
      </c>
      <c r="B1219" t="s">
        <v>2160</v>
      </c>
      <c r="C1219" t="str">
        <f>Tabla4[[#This Row],[NIT]]</f>
        <v>06140511101075</v>
      </c>
      <c r="D1219">
        <f t="shared" si="39"/>
        <v>14</v>
      </c>
      <c r="E1219" t="str">
        <f t="shared" ref="E1219:E1282" si="40">IF(D1219=14,"NIT",IF(D1219=9,"DUI"," "))</f>
        <v>NIT</v>
      </c>
    </row>
    <row r="1220" spans="1:5" x14ac:dyDescent="0.25">
      <c r="A1220" t="s">
        <v>2161</v>
      </c>
      <c r="B1220" t="s">
        <v>2162</v>
      </c>
      <c r="C1220" t="str">
        <f>Tabla4[[#This Row],[NIT]]</f>
        <v>06140901021013</v>
      </c>
      <c r="D1220">
        <f t="shared" si="39"/>
        <v>14</v>
      </c>
      <c r="E1220" t="str">
        <f t="shared" si="40"/>
        <v>NIT</v>
      </c>
    </row>
    <row r="1221" spans="1:5" x14ac:dyDescent="0.25">
      <c r="A1221" t="s">
        <v>2163</v>
      </c>
      <c r="B1221" t="s">
        <v>2164</v>
      </c>
      <c r="C1221" t="str">
        <f>Tabla4[[#This Row],[NIT]]</f>
        <v>06140809001065</v>
      </c>
      <c r="D1221">
        <f t="shared" si="39"/>
        <v>14</v>
      </c>
      <c r="E1221" t="str">
        <f t="shared" si="40"/>
        <v>NIT</v>
      </c>
    </row>
    <row r="1222" spans="1:5" x14ac:dyDescent="0.25">
      <c r="A1222" t="s">
        <v>1512</v>
      </c>
      <c r="B1222" t="s">
        <v>2165</v>
      </c>
      <c r="C1222" t="str">
        <f>Tabla4[[#This Row],[NIT]]</f>
        <v>06142804860014</v>
      </c>
      <c r="D1222">
        <f t="shared" si="39"/>
        <v>14</v>
      </c>
      <c r="E1222" t="str">
        <f t="shared" si="40"/>
        <v>NIT</v>
      </c>
    </row>
    <row r="1223" spans="1:5" x14ac:dyDescent="0.25">
      <c r="A1223" t="s">
        <v>2166</v>
      </c>
      <c r="B1223" t="s">
        <v>2167</v>
      </c>
      <c r="C1223" t="str">
        <f>Tabla4[[#This Row],[NIT]]</f>
        <v>06140103951010</v>
      </c>
      <c r="D1223">
        <f t="shared" si="39"/>
        <v>14</v>
      </c>
      <c r="E1223" t="str">
        <f t="shared" si="40"/>
        <v>NIT</v>
      </c>
    </row>
    <row r="1224" spans="1:5" x14ac:dyDescent="0.25">
      <c r="A1224" t="s">
        <v>2168</v>
      </c>
      <c r="B1224" t="s">
        <v>2169</v>
      </c>
      <c r="C1224" t="str">
        <f>Tabla4[[#This Row],[NIT]]</f>
        <v>06141308081030</v>
      </c>
      <c r="D1224">
        <f t="shared" si="39"/>
        <v>14</v>
      </c>
      <c r="E1224" t="str">
        <f t="shared" si="40"/>
        <v>NIT</v>
      </c>
    </row>
    <row r="1225" spans="1:5" x14ac:dyDescent="0.25">
      <c r="A1225" t="s">
        <v>2170</v>
      </c>
      <c r="B1225" t="s">
        <v>2171</v>
      </c>
      <c r="C1225" t="str">
        <f>Tabla4[[#This Row],[NIT]]</f>
        <v>02101809921016</v>
      </c>
      <c r="D1225">
        <f t="shared" si="39"/>
        <v>14</v>
      </c>
      <c r="E1225" t="str">
        <f t="shared" si="40"/>
        <v>NIT</v>
      </c>
    </row>
    <row r="1226" spans="1:5" x14ac:dyDescent="0.25">
      <c r="A1226" t="s">
        <v>2172</v>
      </c>
      <c r="B1226" t="s">
        <v>2173</v>
      </c>
      <c r="C1226" t="str">
        <f>Tabla4[[#This Row],[NIT]]</f>
        <v>06140811061040</v>
      </c>
      <c r="D1226">
        <f t="shared" si="39"/>
        <v>14</v>
      </c>
      <c r="E1226" t="str">
        <f t="shared" si="40"/>
        <v>NIT</v>
      </c>
    </row>
    <row r="1227" spans="1:5" x14ac:dyDescent="0.25">
      <c r="A1227" t="s">
        <v>2174</v>
      </c>
      <c r="B1227" t="s">
        <v>2175</v>
      </c>
      <c r="C1227" t="str">
        <f>Tabla4[[#This Row],[NIT]]</f>
        <v>06141812981018</v>
      </c>
      <c r="D1227">
        <f t="shared" si="39"/>
        <v>14</v>
      </c>
      <c r="E1227" t="str">
        <f t="shared" si="40"/>
        <v>NIT</v>
      </c>
    </row>
    <row r="1228" spans="1:5" x14ac:dyDescent="0.25">
      <c r="A1228" t="s">
        <v>2176</v>
      </c>
      <c r="B1228" t="s">
        <v>2177</v>
      </c>
      <c r="C1228" t="str">
        <f>Tabla4[[#This Row],[NIT]]</f>
        <v>04071607051010</v>
      </c>
      <c r="D1228">
        <f t="shared" si="39"/>
        <v>14</v>
      </c>
      <c r="E1228" t="str">
        <f t="shared" si="40"/>
        <v>NIT</v>
      </c>
    </row>
    <row r="1229" spans="1:5" x14ac:dyDescent="0.25">
      <c r="A1229" t="s">
        <v>2178</v>
      </c>
      <c r="B1229" t="s">
        <v>2179</v>
      </c>
      <c r="C1229" t="str">
        <f>Tabla4[[#This Row],[NIT]]</f>
        <v>06140107041034</v>
      </c>
      <c r="D1229">
        <f t="shared" si="39"/>
        <v>14</v>
      </c>
      <c r="E1229" t="str">
        <f t="shared" si="40"/>
        <v>NIT</v>
      </c>
    </row>
    <row r="1230" spans="1:5" x14ac:dyDescent="0.25">
      <c r="A1230" t="s">
        <v>2180</v>
      </c>
      <c r="B1230" t="s">
        <v>2181</v>
      </c>
      <c r="C1230" t="str">
        <f>Tabla4[[#This Row],[NIT]]</f>
        <v>06142808151031</v>
      </c>
      <c r="D1230">
        <f t="shared" si="39"/>
        <v>14</v>
      </c>
      <c r="E1230" t="str">
        <f t="shared" si="40"/>
        <v>NIT</v>
      </c>
    </row>
    <row r="1231" spans="1:5" x14ac:dyDescent="0.25">
      <c r="A1231" t="s">
        <v>2182</v>
      </c>
      <c r="B1231" t="s">
        <v>2183</v>
      </c>
      <c r="C1231" t="str">
        <f>Tabla4[[#This Row],[NIT]]</f>
        <v>06141411071035</v>
      </c>
      <c r="D1231">
        <f t="shared" si="39"/>
        <v>14</v>
      </c>
      <c r="E1231" t="str">
        <f t="shared" si="40"/>
        <v>NIT</v>
      </c>
    </row>
    <row r="1232" spans="1:5" x14ac:dyDescent="0.25">
      <c r="A1232" t="s">
        <v>2184</v>
      </c>
      <c r="B1232" t="s">
        <v>2185</v>
      </c>
      <c r="C1232" t="str">
        <f>Tabla4[[#This Row],[NIT]]</f>
        <v>06141507881062</v>
      </c>
      <c r="D1232">
        <f t="shared" si="39"/>
        <v>14</v>
      </c>
      <c r="E1232" t="str">
        <f t="shared" si="40"/>
        <v>NIT</v>
      </c>
    </row>
    <row r="1233" spans="1:5" x14ac:dyDescent="0.25">
      <c r="A1233" t="s">
        <v>2186</v>
      </c>
      <c r="B1233" t="s">
        <v>2187</v>
      </c>
      <c r="C1233" t="str">
        <f>Tabla4[[#This Row],[NIT]]</f>
        <v>06141911031048</v>
      </c>
      <c r="D1233">
        <f t="shared" si="39"/>
        <v>14</v>
      </c>
      <c r="E1233" t="str">
        <f t="shared" si="40"/>
        <v>NIT</v>
      </c>
    </row>
    <row r="1234" spans="1:5" x14ac:dyDescent="0.25">
      <c r="A1234" t="s">
        <v>2188</v>
      </c>
      <c r="B1234" t="s">
        <v>2189</v>
      </c>
      <c r="C1234" t="str">
        <f>Tabla4[[#This Row],[NIT]]</f>
        <v>06142401131010</v>
      </c>
      <c r="D1234">
        <f t="shared" si="39"/>
        <v>14</v>
      </c>
      <c r="E1234" t="str">
        <f t="shared" si="40"/>
        <v>NIT</v>
      </c>
    </row>
    <row r="1235" spans="1:5" x14ac:dyDescent="0.25">
      <c r="A1235" t="s">
        <v>2190</v>
      </c>
      <c r="B1235" t="s">
        <v>2191</v>
      </c>
      <c r="C1235" t="str">
        <f>Tabla4[[#This Row],[NIT]]</f>
        <v>05112410740017</v>
      </c>
      <c r="D1235">
        <f t="shared" si="39"/>
        <v>14</v>
      </c>
      <c r="E1235" t="str">
        <f t="shared" si="40"/>
        <v>NIT</v>
      </c>
    </row>
    <row r="1236" spans="1:5" x14ac:dyDescent="0.25">
      <c r="A1236" t="s">
        <v>2192</v>
      </c>
      <c r="B1236" t="s">
        <v>2193</v>
      </c>
      <c r="C1236" t="str">
        <f>Tabla4[[#This Row],[NIT]]</f>
        <v>06140507161047</v>
      </c>
      <c r="D1236">
        <f t="shared" si="39"/>
        <v>14</v>
      </c>
      <c r="E1236" t="str">
        <f t="shared" si="40"/>
        <v>NIT</v>
      </c>
    </row>
    <row r="1237" spans="1:5" x14ac:dyDescent="0.25">
      <c r="A1237" t="s">
        <v>2194</v>
      </c>
      <c r="B1237" t="s">
        <v>2195</v>
      </c>
      <c r="C1237" t="str">
        <f>Tabla4[[#This Row],[NIT]]</f>
        <v>06141308021011</v>
      </c>
      <c r="D1237">
        <f t="shared" si="39"/>
        <v>14</v>
      </c>
      <c r="E1237" t="str">
        <f t="shared" si="40"/>
        <v>NIT</v>
      </c>
    </row>
    <row r="1238" spans="1:5" x14ac:dyDescent="0.25">
      <c r="A1238" t="s">
        <v>2196</v>
      </c>
      <c r="B1238" t="s">
        <v>2197</v>
      </c>
      <c r="C1238" t="str">
        <f>Tabla4[[#This Row],[NIT]]</f>
        <v>06143112510011</v>
      </c>
      <c r="D1238">
        <f t="shared" si="39"/>
        <v>14</v>
      </c>
      <c r="E1238" t="str">
        <f t="shared" si="40"/>
        <v>NIT</v>
      </c>
    </row>
    <row r="1239" spans="1:5" x14ac:dyDescent="0.25">
      <c r="A1239" t="s">
        <v>2198</v>
      </c>
      <c r="B1239" t="s">
        <v>2199</v>
      </c>
      <c r="C1239" t="str">
        <f>Tabla4[[#This Row],[NIT]]</f>
        <v>06142111891010</v>
      </c>
      <c r="D1239">
        <f t="shared" si="39"/>
        <v>14</v>
      </c>
      <c r="E1239" t="str">
        <f t="shared" si="40"/>
        <v>NIT</v>
      </c>
    </row>
    <row r="1240" spans="1:5" x14ac:dyDescent="0.25">
      <c r="A1240" t="s">
        <v>2200</v>
      </c>
      <c r="B1240" t="s">
        <v>2201</v>
      </c>
      <c r="C1240" t="str">
        <f>Tabla4[[#This Row],[NIT]]</f>
        <v>06141611951013</v>
      </c>
      <c r="D1240">
        <f t="shared" si="39"/>
        <v>14</v>
      </c>
      <c r="E1240" t="str">
        <f t="shared" si="40"/>
        <v>NIT</v>
      </c>
    </row>
    <row r="1241" spans="1:5" x14ac:dyDescent="0.25">
      <c r="A1241" t="s">
        <v>2202</v>
      </c>
      <c r="B1241" t="s">
        <v>2203</v>
      </c>
      <c r="C1241" t="str">
        <f>Tabla4[[#This Row],[NIT]]</f>
        <v>06141612991019</v>
      </c>
      <c r="D1241">
        <f t="shared" si="39"/>
        <v>14</v>
      </c>
      <c r="E1241" t="str">
        <f t="shared" si="40"/>
        <v>NIT</v>
      </c>
    </row>
    <row r="1242" spans="1:5" x14ac:dyDescent="0.25">
      <c r="A1242" t="s">
        <v>2204</v>
      </c>
      <c r="B1242" t="s">
        <v>2205</v>
      </c>
      <c r="C1242" t="str">
        <f>Tabla4[[#This Row],[NIT]]</f>
        <v>06141706091038</v>
      </c>
      <c r="D1242">
        <f t="shared" si="39"/>
        <v>14</v>
      </c>
      <c r="E1242" t="str">
        <f t="shared" si="40"/>
        <v>NIT</v>
      </c>
    </row>
    <row r="1243" spans="1:5" x14ac:dyDescent="0.25">
      <c r="A1243" t="s">
        <v>2206</v>
      </c>
      <c r="B1243" t="s">
        <v>2207</v>
      </c>
      <c r="C1243" t="str">
        <f>Tabla4[[#This Row],[NIT]]</f>
        <v>06142001101022</v>
      </c>
      <c r="D1243">
        <f t="shared" si="39"/>
        <v>14</v>
      </c>
      <c r="E1243" t="str">
        <f t="shared" si="40"/>
        <v>NIT</v>
      </c>
    </row>
    <row r="1244" spans="1:5" x14ac:dyDescent="0.25">
      <c r="A1244" t="s">
        <v>2208</v>
      </c>
      <c r="B1244" t="s">
        <v>2209</v>
      </c>
      <c r="C1244" t="str">
        <f>Tabla4[[#This Row],[NIT]]</f>
        <v>06143009971057</v>
      </c>
      <c r="D1244">
        <f t="shared" si="39"/>
        <v>14</v>
      </c>
      <c r="E1244" t="str">
        <f t="shared" si="40"/>
        <v>NIT</v>
      </c>
    </row>
    <row r="1245" spans="1:5" x14ac:dyDescent="0.25">
      <c r="A1245" t="s">
        <v>2210</v>
      </c>
      <c r="B1245" t="s">
        <v>2211</v>
      </c>
      <c r="C1245" t="str">
        <f>Tabla4[[#This Row],[NIT]]</f>
        <v>06142908640018</v>
      </c>
      <c r="D1245">
        <f t="shared" si="39"/>
        <v>14</v>
      </c>
      <c r="E1245" t="str">
        <f t="shared" si="40"/>
        <v>NIT</v>
      </c>
    </row>
    <row r="1246" spans="1:5" x14ac:dyDescent="0.25">
      <c r="A1246" t="s">
        <v>2212</v>
      </c>
      <c r="B1246" t="s">
        <v>2213</v>
      </c>
      <c r="C1246" t="str">
        <f>Tabla4[[#This Row],[NIT]]</f>
        <v>11232607570010</v>
      </c>
      <c r="D1246">
        <f t="shared" si="39"/>
        <v>14</v>
      </c>
      <c r="E1246" t="str">
        <f t="shared" si="40"/>
        <v>NIT</v>
      </c>
    </row>
    <row r="1247" spans="1:5" x14ac:dyDescent="0.25">
      <c r="A1247" t="s">
        <v>2214</v>
      </c>
      <c r="B1247" t="s">
        <v>2215</v>
      </c>
      <c r="C1247" t="str">
        <f>Tabla4[[#This Row],[NIT]]</f>
        <v>06140609840012</v>
      </c>
      <c r="D1247">
        <f t="shared" si="39"/>
        <v>14</v>
      </c>
      <c r="E1247" t="str">
        <f t="shared" si="40"/>
        <v>NIT</v>
      </c>
    </row>
    <row r="1248" spans="1:5" x14ac:dyDescent="0.25">
      <c r="A1248" t="s">
        <v>2216</v>
      </c>
      <c r="B1248" t="s">
        <v>2217</v>
      </c>
      <c r="C1248" t="str">
        <f>Tabla4[[#This Row],[NIT]]</f>
        <v>06143011931011</v>
      </c>
      <c r="D1248">
        <f t="shared" si="39"/>
        <v>14</v>
      </c>
      <c r="E1248" t="str">
        <f t="shared" si="40"/>
        <v>NIT</v>
      </c>
    </row>
    <row r="1249" spans="1:5" x14ac:dyDescent="0.25">
      <c r="A1249" t="s">
        <v>2218</v>
      </c>
      <c r="B1249" t="s">
        <v>2219</v>
      </c>
      <c r="C1249" t="str">
        <f>Tabla4[[#This Row],[NIT]]</f>
        <v>06142908941021</v>
      </c>
      <c r="D1249">
        <f t="shared" si="39"/>
        <v>14</v>
      </c>
      <c r="E1249" t="str">
        <f t="shared" si="40"/>
        <v>NIT</v>
      </c>
    </row>
    <row r="1250" spans="1:5" x14ac:dyDescent="0.25">
      <c r="A1250" t="s">
        <v>2220</v>
      </c>
      <c r="B1250" t="s">
        <v>2221</v>
      </c>
      <c r="C1250" t="str">
        <f>Tabla4[[#This Row],[NIT]]</f>
        <v>06140607921022</v>
      </c>
      <c r="D1250">
        <f t="shared" si="39"/>
        <v>14</v>
      </c>
      <c r="E1250" t="str">
        <f t="shared" si="40"/>
        <v>NIT</v>
      </c>
    </row>
    <row r="1251" spans="1:5" x14ac:dyDescent="0.25">
      <c r="A1251" t="s">
        <v>2222</v>
      </c>
      <c r="B1251" t="s">
        <v>2223</v>
      </c>
      <c r="C1251" t="str">
        <f>Tabla4[[#This Row],[NIT]]</f>
        <v>06142710101036</v>
      </c>
      <c r="D1251">
        <f t="shared" si="39"/>
        <v>14</v>
      </c>
      <c r="E1251" t="str">
        <f t="shared" si="40"/>
        <v>NIT</v>
      </c>
    </row>
    <row r="1252" spans="1:5" x14ac:dyDescent="0.25">
      <c r="A1252" t="s">
        <v>2224</v>
      </c>
      <c r="B1252" t="s">
        <v>2225</v>
      </c>
      <c r="C1252" t="str">
        <f>Tabla4[[#This Row],[NIT]]</f>
        <v>94502408810019</v>
      </c>
      <c r="D1252">
        <f t="shared" si="39"/>
        <v>14</v>
      </c>
      <c r="E1252" t="str">
        <f t="shared" si="40"/>
        <v>NIT</v>
      </c>
    </row>
    <row r="1253" spans="1:5" x14ac:dyDescent="0.25">
      <c r="A1253" t="s">
        <v>2226</v>
      </c>
      <c r="B1253" t="s">
        <v>2227</v>
      </c>
      <c r="C1253" t="str">
        <f>Tabla4[[#This Row],[NIT]]</f>
        <v>12171609921018</v>
      </c>
      <c r="D1253">
        <f t="shared" si="39"/>
        <v>14</v>
      </c>
      <c r="E1253" t="str">
        <f t="shared" si="40"/>
        <v>NIT</v>
      </c>
    </row>
    <row r="1254" spans="1:5" x14ac:dyDescent="0.25">
      <c r="A1254" t="s">
        <v>2228</v>
      </c>
      <c r="B1254" t="s">
        <v>2229</v>
      </c>
      <c r="C1254" t="str">
        <f>Tabla4[[#This Row],[NIT]]</f>
        <v>06141409840027</v>
      </c>
      <c r="D1254">
        <f t="shared" si="39"/>
        <v>14</v>
      </c>
      <c r="E1254" t="str">
        <f t="shared" si="40"/>
        <v>NIT</v>
      </c>
    </row>
    <row r="1255" spans="1:5" x14ac:dyDescent="0.25">
      <c r="A1255" t="s">
        <v>2230</v>
      </c>
      <c r="B1255" t="s">
        <v>2231</v>
      </c>
      <c r="C1255" t="str">
        <f>Tabla4[[#This Row],[NIT]]</f>
        <v>02103101971016</v>
      </c>
      <c r="D1255">
        <f t="shared" si="39"/>
        <v>14</v>
      </c>
      <c r="E1255" t="str">
        <f t="shared" si="40"/>
        <v>NIT</v>
      </c>
    </row>
    <row r="1256" spans="1:5" x14ac:dyDescent="0.25">
      <c r="A1256" t="s">
        <v>2232</v>
      </c>
      <c r="B1256" t="s">
        <v>2233</v>
      </c>
      <c r="C1256" t="str">
        <f>Tabla4[[#This Row],[NIT]]</f>
        <v>06140711031055</v>
      </c>
      <c r="D1256">
        <f t="shared" si="39"/>
        <v>14</v>
      </c>
      <c r="E1256" t="str">
        <f t="shared" si="40"/>
        <v>NIT</v>
      </c>
    </row>
    <row r="1257" spans="1:5" x14ac:dyDescent="0.25">
      <c r="A1257" t="s">
        <v>2234</v>
      </c>
      <c r="B1257" t="s">
        <v>2235</v>
      </c>
      <c r="C1257" t="str">
        <f>Tabla4[[#This Row],[NIT]]</f>
        <v>06142501071049</v>
      </c>
      <c r="D1257">
        <f t="shared" si="39"/>
        <v>14</v>
      </c>
      <c r="E1257" t="str">
        <f t="shared" si="40"/>
        <v>NIT</v>
      </c>
    </row>
    <row r="1258" spans="1:5" x14ac:dyDescent="0.25">
      <c r="A1258" t="s">
        <v>2236</v>
      </c>
      <c r="B1258" t="s">
        <v>2237</v>
      </c>
      <c r="C1258" t="str">
        <f>Tabla4[[#This Row],[NIT]]</f>
        <v>06141603991065</v>
      </c>
      <c r="D1258">
        <f t="shared" si="39"/>
        <v>14</v>
      </c>
      <c r="E1258" t="str">
        <f t="shared" si="40"/>
        <v>NIT</v>
      </c>
    </row>
    <row r="1259" spans="1:5" x14ac:dyDescent="0.25">
      <c r="A1259" t="s">
        <v>2238</v>
      </c>
      <c r="B1259" t="s">
        <v>2239</v>
      </c>
      <c r="C1259" t="str">
        <f>Tabla4[[#This Row],[NIT]]</f>
        <v>06140304971027</v>
      </c>
      <c r="D1259">
        <f t="shared" si="39"/>
        <v>14</v>
      </c>
      <c r="E1259" t="str">
        <f t="shared" si="40"/>
        <v>NIT</v>
      </c>
    </row>
    <row r="1260" spans="1:5" x14ac:dyDescent="0.25">
      <c r="A1260" t="s">
        <v>2240</v>
      </c>
      <c r="B1260" t="s">
        <v>2241</v>
      </c>
      <c r="C1260" t="str">
        <f>Tabla4[[#This Row],[NIT]]</f>
        <v>12171512111011</v>
      </c>
      <c r="D1260">
        <f t="shared" si="39"/>
        <v>14</v>
      </c>
      <c r="E1260" t="str">
        <f t="shared" si="40"/>
        <v>NIT</v>
      </c>
    </row>
    <row r="1261" spans="1:5" x14ac:dyDescent="0.25">
      <c r="A1261" t="s">
        <v>2242</v>
      </c>
      <c r="B1261" t="s">
        <v>2243</v>
      </c>
      <c r="C1261" t="str">
        <f>Tabla4[[#This Row],[NIT]]</f>
        <v>06141406790025</v>
      </c>
      <c r="D1261">
        <f t="shared" si="39"/>
        <v>14</v>
      </c>
      <c r="E1261" t="str">
        <f t="shared" si="40"/>
        <v>NIT</v>
      </c>
    </row>
    <row r="1262" spans="1:5" x14ac:dyDescent="0.25">
      <c r="A1262" t="s">
        <v>2244</v>
      </c>
      <c r="B1262" t="s">
        <v>2245</v>
      </c>
      <c r="C1262" t="str">
        <f>Tabla4[[#This Row],[NIT]]</f>
        <v>05111112690013</v>
      </c>
      <c r="D1262">
        <f t="shared" si="39"/>
        <v>14</v>
      </c>
      <c r="E1262" t="str">
        <f t="shared" si="40"/>
        <v>NIT</v>
      </c>
    </row>
    <row r="1263" spans="1:5" x14ac:dyDescent="0.25">
      <c r="A1263" t="s">
        <v>2246</v>
      </c>
      <c r="B1263" t="s">
        <v>2247</v>
      </c>
      <c r="C1263" t="str">
        <f>Tabla4[[#This Row],[NIT]]</f>
        <v>06140306640018</v>
      </c>
      <c r="D1263">
        <f t="shared" si="39"/>
        <v>14</v>
      </c>
      <c r="E1263" t="str">
        <f t="shared" si="40"/>
        <v>NIT</v>
      </c>
    </row>
    <row r="1264" spans="1:5" x14ac:dyDescent="0.25">
      <c r="A1264" t="s">
        <v>2248</v>
      </c>
      <c r="B1264" t="s">
        <v>2249</v>
      </c>
      <c r="C1264" t="str">
        <f>Tabla4[[#This Row],[NIT]]</f>
        <v>06140611750031</v>
      </c>
      <c r="D1264">
        <f t="shared" si="39"/>
        <v>14</v>
      </c>
      <c r="E1264" t="str">
        <f t="shared" si="40"/>
        <v>NIT</v>
      </c>
    </row>
    <row r="1265" spans="1:5" x14ac:dyDescent="0.25">
      <c r="A1265" t="s">
        <v>2250</v>
      </c>
      <c r="B1265" t="s">
        <v>2251</v>
      </c>
      <c r="C1265" t="str">
        <f>Tabla4[[#This Row],[NIT]]</f>
        <v>06140909111054</v>
      </c>
      <c r="D1265">
        <f t="shared" si="39"/>
        <v>14</v>
      </c>
      <c r="E1265" t="str">
        <f t="shared" si="40"/>
        <v>NIT</v>
      </c>
    </row>
    <row r="1266" spans="1:5" x14ac:dyDescent="0.25">
      <c r="A1266" t="s">
        <v>2252</v>
      </c>
      <c r="B1266" t="s">
        <v>2253</v>
      </c>
      <c r="C1266" t="str">
        <f>Tabla4[[#This Row],[NIT]]</f>
        <v>06143101630050</v>
      </c>
      <c r="D1266">
        <f t="shared" si="39"/>
        <v>14</v>
      </c>
      <c r="E1266" t="str">
        <f t="shared" si="40"/>
        <v>NIT</v>
      </c>
    </row>
    <row r="1267" spans="1:5" x14ac:dyDescent="0.25">
      <c r="A1267" t="s">
        <v>1377</v>
      </c>
      <c r="B1267" t="s">
        <v>2254</v>
      </c>
      <c r="C1267" t="str">
        <f>Tabla4[[#This Row],[NIT]]</f>
        <v>06140101670050</v>
      </c>
      <c r="D1267">
        <f t="shared" si="39"/>
        <v>14</v>
      </c>
      <c r="E1267" t="str">
        <f t="shared" si="40"/>
        <v>NIT</v>
      </c>
    </row>
    <row r="1268" spans="1:5" x14ac:dyDescent="0.25">
      <c r="A1268" t="s">
        <v>2255</v>
      </c>
      <c r="B1268" t="s">
        <v>2256</v>
      </c>
      <c r="C1268" t="str">
        <f>Tabla4[[#This Row],[NIT]]</f>
        <v>06140108131037</v>
      </c>
      <c r="D1268">
        <f t="shared" si="39"/>
        <v>14</v>
      </c>
      <c r="E1268" t="str">
        <f t="shared" si="40"/>
        <v>NIT</v>
      </c>
    </row>
    <row r="1269" spans="1:5" x14ac:dyDescent="0.25">
      <c r="A1269" t="s">
        <v>2257</v>
      </c>
      <c r="B1269" t="s">
        <v>2258</v>
      </c>
      <c r="C1269" t="str">
        <f>Tabla4[[#This Row],[NIT]]</f>
        <v>06141309850035</v>
      </c>
      <c r="D1269">
        <f t="shared" si="39"/>
        <v>14</v>
      </c>
      <c r="E1269" t="str">
        <f t="shared" si="40"/>
        <v>NIT</v>
      </c>
    </row>
    <row r="1270" spans="1:5" x14ac:dyDescent="0.25">
      <c r="A1270" t="s">
        <v>1407</v>
      </c>
      <c r="B1270" t="s">
        <v>2259</v>
      </c>
      <c r="C1270" t="str">
        <f>Tabla4[[#This Row],[NIT]]</f>
        <v>06141007840010</v>
      </c>
      <c r="D1270">
        <f t="shared" si="39"/>
        <v>14</v>
      </c>
      <c r="E1270" t="str">
        <f t="shared" si="40"/>
        <v>NIT</v>
      </c>
    </row>
    <row r="1271" spans="1:5" x14ac:dyDescent="0.25">
      <c r="A1271" t="s">
        <v>2260</v>
      </c>
      <c r="B1271" t="s">
        <v>2261</v>
      </c>
      <c r="C1271" t="str">
        <f>Tabla4[[#This Row],[NIT]]</f>
        <v>06143008800030</v>
      </c>
      <c r="D1271">
        <f t="shared" si="39"/>
        <v>14</v>
      </c>
      <c r="E1271" t="str">
        <f t="shared" si="40"/>
        <v>NIT</v>
      </c>
    </row>
    <row r="1272" spans="1:5" x14ac:dyDescent="0.25">
      <c r="A1272" t="s">
        <v>2262</v>
      </c>
      <c r="B1272" t="s">
        <v>2263</v>
      </c>
      <c r="C1272" t="str">
        <f>Tabla4[[#This Row],[NIT]]</f>
        <v>06140711051021</v>
      </c>
      <c r="D1272">
        <f t="shared" si="39"/>
        <v>14</v>
      </c>
      <c r="E1272" t="str">
        <f t="shared" si="40"/>
        <v>NIT</v>
      </c>
    </row>
    <row r="1273" spans="1:5" x14ac:dyDescent="0.25">
      <c r="A1273" t="s">
        <v>2264</v>
      </c>
      <c r="B1273" t="s">
        <v>2265</v>
      </c>
      <c r="C1273" t="str">
        <f>Tabla4[[#This Row],[NIT]]</f>
        <v>06142801420027</v>
      </c>
      <c r="D1273">
        <f t="shared" si="39"/>
        <v>14</v>
      </c>
      <c r="E1273" t="str">
        <f t="shared" si="40"/>
        <v>NIT</v>
      </c>
    </row>
    <row r="1274" spans="1:5" x14ac:dyDescent="0.25">
      <c r="A1274" t="s">
        <v>2266</v>
      </c>
      <c r="B1274" t="s">
        <v>2267</v>
      </c>
      <c r="C1274" t="str">
        <f>Tabla4[[#This Row],[NIT]]</f>
        <v>06140110911040</v>
      </c>
      <c r="D1274">
        <f t="shared" si="39"/>
        <v>14</v>
      </c>
      <c r="E1274" t="str">
        <f t="shared" si="40"/>
        <v>NIT</v>
      </c>
    </row>
    <row r="1275" spans="1:5" x14ac:dyDescent="0.25">
      <c r="A1275" t="s">
        <v>2268</v>
      </c>
      <c r="B1275" t="s">
        <v>2269</v>
      </c>
      <c r="C1275" t="str">
        <f>Tabla4[[#This Row],[NIT]]</f>
        <v>02130505651012</v>
      </c>
      <c r="D1275">
        <f t="shared" si="39"/>
        <v>14</v>
      </c>
      <c r="E1275" t="str">
        <f t="shared" si="40"/>
        <v>NIT</v>
      </c>
    </row>
    <row r="1276" spans="1:5" x14ac:dyDescent="0.25">
      <c r="A1276" t="s">
        <v>2270</v>
      </c>
      <c r="B1276" t="s">
        <v>2271</v>
      </c>
      <c r="C1276" t="str">
        <f>Tabla4[[#This Row],[NIT]]</f>
        <v>06141007011053</v>
      </c>
      <c r="D1276">
        <f t="shared" si="39"/>
        <v>14</v>
      </c>
      <c r="E1276" t="str">
        <f t="shared" si="40"/>
        <v>NIT</v>
      </c>
    </row>
    <row r="1277" spans="1:5" x14ac:dyDescent="0.25">
      <c r="A1277" t="s">
        <v>2272</v>
      </c>
      <c r="B1277" t="s">
        <v>2273</v>
      </c>
      <c r="C1277" t="str">
        <f>Tabla4[[#This Row],[NIT]]</f>
        <v>06142003971040</v>
      </c>
      <c r="D1277">
        <f t="shared" si="39"/>
        <v>14</v>
      </c>
      <c r="E1277" t="str">
        <f t="shared" si="40"/>
        <v>NIT</v>
      </c>
    </row>
    <row r="1278" spans="1:5" x14ac:dyDescent="0.25">
      <c r="A1278" t="s">
        <v>2274</v>
      </c>
      <c r="B1278" t="s">
        <v>2275</v>
      </c>
      <c r="C1278" t="str">
        <f>Tabla4[[#This Row],[NIT]]</f>
        <v>06142305771172</v>
      </c>
      <c r="D1278">
        <f t="shared" si="39"/>
        <v>14</v>
      </c>
      <c r="E1278" t="str">
        <f t="shared" si="40"/>
        <v>NIT</v>
      </c>
    </row>
    <row r="1279" spans="1:5" x14ac:dyDescent="0.25">
      <c r="A1279" t="s">
        <v>2276</v>
      </c>
      <c r="B1279" t="s">
        <v>2277</v>
      </c>
      <c r="C1279" t="str">
        <f>Tabla4[[#This Row],[NIT]]</f>
        <v>06142809061036</v>
      </c>
      <c r="D1279">
        <f t="shared" si="39"/>
        <v>14</v>
      </c>
      <c r="E1279" t="str">
        <f t="shared" si="40"/>
        <v>NIT</v>
      </c>
    </row>
    <row r="1280" spans="1:5" x14ac:dyDescent="0.25">
      <c r="A1280" t="s">
        <v>2278</v>
      </c>
      <c r="B1280" t="s">
        <v>2279</v>
      </c>
      <c r="C1280" t="str">
        <f>Tabla4[[#This Row],[NIT]]</f>
        <v>06140310350015</v>
      </c>
      <c r="D1280">
        <f t="shared" si="39"/>
        <v>14</v>
      </c>
      <c r="E1280" t="str">
        <f t="shared" si="40"/>
        <v>NIT</v>
      </c>
    </row>
    <row r="1281" spans="1:5" x14ac:dyDescent="0.25">
      <c r="A1281" t="s">
        <v>2280</v>
      </c>
      <c r="B1281" t="s">
        <v>2281</v>
      </c>
      <c r="C1281" t="str">
        <f>Tabla4[[#This Row],[NIT]]</f>
        <v>06141511901043</v>
      </c>
      <c r="D1281">
        <f t="shared" si="39"/>
        <v>14</v>
      </c>
      <c r="E1281" t="str">
        <f t="shared" si="40"/>
        <v>NIT</v>
      </c>
    </row>
    <row r="1282" spans="1:5" x14ac:dyDescent="0.25">
      <c r="A1282" t="s">
        <v>2282</v>
      </c>
      <c r="B1282" t="s">
        <v>2283</v>
      </c>
      <c r="C1282" t="str">
        <f>Tabla4[[#This Row],[NIT]]</f>
        <v>06141206680017</v>
      </c>
      <c r="D1282">
        <f t="shared" ref="D1282:D1345" si="41">LEN(C1282)</f>
        <v>14</v>
      </c>
      <c r="E1282" t="str">
        <f t="shared" si="40"/>
        <v>NIT</v>
      </c>
    </row>
    <row r="1283" spans="1:5" x14ac:dyDescent="0.25">
      <c r="A1283" t="s">
        <v>2284</v>
      </c>
      <c r="B1283" t="s">
        <v>2285</v>
      </c>
      <c r="C1283" t="str">
        <f>Tabla4[[#This Row],[NIT]]</f>
        <v>06141904051041</v>
      </c>
      <c r="D1283">
        <f t="shared" si="41"/>
        <v>14</v>
      </c>
      <c r="E1283" t="str">
        <f t="shared" ref="E1283:E1346" si="42">IF(D1283=14,"NIT",IF(D1283=9,"DUI"," "))</f>
        <v>NIT</v>
      </c>
    </row>
    <row r="1284" spans="1:5" x14ac:dyDescent="0.25">
      <c r="A1284" t="s">
        <v>2286</v>
      </c>
      <c r="B1284" t="s">
        <v>2287</v>
      </c>
      <c r="C1284" t="str">
        <f>Tabla4[[#This Row],[NIT]]</f>
        <v>96422208881016</v>
      </c>
      <c r="D1284">
        <f t="shared" si="41"/>
        <v>14</v>
      </c>
      <c r="E1284" t="str">
        <f t="shared" si="42"/>
        <v>NIT</v>
      </c>
    </row>
    <row r="1285" spans="1:5" x14ac:dyDescent="0.25">
      <c r="A1285" t="s">
        <v>2288</v>
      </c>
      <c r="B1285" t="s">
        <v>2289</v>
      </c>
      <c r="C1285" t="str">
        <f>Tabla4[[#This Row],[NIT]]</f>
        <v>06140212051010</v>
      </c>
      <c r="D1285">
        <f t="shared" si="41"/>
        <v>14</v>
      </c>
      <c r="E1285" t="str">
        <f t="shared" si="42"/>
        <v>NIT</v>
      </c>
    </row>
    <row r="1286" spans="1:5" x14ac:dyDescent="0.25">
      <c r="A1286" t="s">
        <v>2290</v>
      </c>
      <c r="B1286" t="s">
        <v>2291</v>
      </c>
      <c r="C1286" t="str">
        <f>Tabla4[[#This Row],[NIT]]</f>
        <v>06142904911012</v>
      </c>
      <c r="D1286">
        <f t="shared" si="41"/>
        <v>14</v>
      </c>
      <c r="E1286" t="str">
        <f t="shared" si="42"/>
        <v>NIT</v>
      </c>
    </row>
    <row r="1287" spans="1:5" x14ac:dyDescent="0.25">
      <c r="A1287" t="s">
        <v>2292</v>
      </c>
      <c r="B1287" t="s">
        <v>2293</v>
      </c>
      <c r="C1287" t="str">
        <f>Tabla4[[#This Row],[NIT]]</f>
        <v>06141709041031</v>
      </c>
      <c r="D1287">
        <f t="shared" si="41"/>
        <v>14</v>
      </c>
      <c r="E1287" t="str">
        <f t="shared" si="42"/>
        <v>NIT</v>
      </c>
    </row>
    <row r="1288" spans="1:5" x14ac:dyDescent="0.25">
      <c r="A1288" t="s">
        <v>1375</v>
      </c>
      <c r="B1288" t="s">
        <v>2294</v>
      </c>
      <c r="C1288" t="str">
        <f>Tabla4[[#This Row],[NIT]]</f>
        <v>06141403161033</v>
      </c>
      <c r="D1288">
        <f t="shared" si="41"/>
        <v>14</v>
      </c>
      <c r="E1288" t="str">
        <f t="shared" si="42"/>
        <v>NIT</v>
      </c>
    </row>
    <row r="1289" spans="1:5" x14ac:dyDescent="0.25">
      <c r="A1289" t="s">
        <v>2295</v>
      </c>
      <c r="B1289" t="s">
        <v>2296</v>
      </c>
      <c r="C1289" t="str">
        <f>Tabla4[[#This Row],[NIT]]</f>
        <v>06142311570010</v>
      </c>
      <c r="D1289">
        <f t="shared" si="41"/>
        <v>14</v>
      </c>
      <c r="E1289" t="str">
        <f t="shared" si="42"/>
        <v>NIT</v>
      </c>
    </row>
    <row r="1290" spans="1:5" x14ac:dyDescent="0.25">
      <c r="A1290" t="s">
        <v>2297</v>
      </c>
      <c r="B1290" t="s">
        <v>2298</v>
      </c>
      <c r="C1290" t="str">
        <f>Tabla4[[#This Row],[NIT]]</f>
        <v>06142803961035</v>
      </c>
      <c r="D1290">
        <f t="shared" si="41"/>
        <v>14</v>
      </c>
      <c r="E1290" t="str">
        <f t="shared" si="42"/>
        <v>NIT</v>
      </c>
    </row>
    <row r="1291" spans="1:5" x14ac:dyDescent="0.25">
      <c r="A1291" t="s">
        <v>2299</v>
      </c>
      <c r="B1291" t="s">
        <v>2300</v>
      </c>
      <c r="C1291" t="str">
        <f>Tabla4[[#This Row],[NIT]]</f>
        <v>06141909911065</v>
      </c>
      <c r="D1291">
        <f t="shared" si="41"/>
        <v>14</v>
      </c>
      <c r="E1291" t="str">
        <f t="shared" si="42"/>
        <v>NIT</v>
      </c>
    </row>
    <row r="1292" spans="1:5" x14ac:dyDescent="0.25">
      <c r="A1292" t="s">
        <v>2301</v>
      </c>
      <c r="B1292" t="s">
        <v>2302</v>
      </c>
      <c r="C1292" t="str">
        <f>Tabla4[[#This Row],[NIT]]</f>
        <v>06140408850014</v>
      </c>
      <c r="D1292">
        <f t="shared" si="41"/>
        <v>14</v>
      </c>
      <c r="E1292" t="str">
        <f t="shared" si="42"/>
        <v>NIT</v>
      </c>
    </row>
    <row r="1293" spans="1:5" x14ac:dyDescent="0.25">
      <c r="A1293" t="s">
        <v>49</v>
      </c>
      <c r="B1293" t="s">
        <v>2303</v>
      </c>
      <c r="C1293" t="str">
        <f>Tabla4[[#This Row],[NIT]]</f>
        <v>06140101680020</v>
      </c>
      <c r="D1293">
        <f t="shared" si="41"/>
        <v>14</v>
      </c>
      <c r="E1293" t="str">
        <f t="shared" si="42"/>
        <v>NIT</v>
      </c>
    </row>
    <row r="1294" spans="1:5" x14ac:dyDescent="0.25">
      <c r="A1294" t="s">
        <v>2304</v>
      </c>
      <c r="B1294" t="s">
        <v>2305</v>
      </c>
      <c r="C1294" t="str">
        <f>Tabla4[[#This Row],[NIT]]</f>
        <v>06141002041060</v>
      </c>
      <c r="D1294">
        <f t="shared" si="41"/>
        <v>14</v>
      </c>
      <c r="E1294" t="str">
        <f t="shared" si="42"/>
        <v>NIT</v>
      </c>
    </row>
    <row r="1295" spans="1:5" x14ac:dyDescent="0.25">
      <c r="A1295" t="s">
        <v>2306</v>
      </c>
      <c r="B1295" t="s">
        <v>2307</v>
      </c>
      <c r="C1295" t="str">
        <f>Tabla4[[#This Row],[NIT]]</f>
        <v>05112308101011</v>
      </c>
      <c r="D1295">
        <f t="shared" si="41"/>
        <v>14</v>
      </c>
      <c r="E1295" t="str">
        <f t="shared" si="42"/>
        <v>NIT</v>
      </c>
    </row>
    <row r="1296" spans="1:5" x14ac:dyDescent="0.25">
      <c r="A1296" t="s">
        <v>2308</v>
      </c>
      <c r="B1296" t="s">
        <v>2309</v>
      </c>
      <c r="C1296" t="str">
        <f>Tabla4[[#This Row],[NIT]]</f>
        <v>06141903021033</v>
      </c>
      <c r="D1296">
        <f t="shared" si="41"/>
        <v>14</v>
      </c>
      <c r="E1296" t="str">
        <f t="shared" si="42"/>
        <v>NIT</v>
      </c>
    </row>
    <row r="1297" spans="1:5" x14ac:dyDescent="0.25">
      <c r="A1297" t="s">
        <v>2310</v>
      </c>
      <c r="B1297" t="s">
        <v>2311</v>
      </c>
      <c r="C1297" t="str">
        <f>Tabla4[[#This Row],[NIT]]</f>
        <v>06141307921051</v>
      </c>
      <c r="D1297">
        <f t="shared" si="41"/>
        <v>14</v>
      </c>
      <c r="E1297" t="str">
        <f t="shared" si="42"/>
        <v>NIT</v>
      </c>
    </row>
    <row r="1298" spans="1:5" x14ac:dyDescent="0.25">
      <c r="A1298" t="s">
        <v>2312</v>
      </c>
      <c r="B1298" t="s">
        <v>2313</v>
      </c>
      <c r="C1298" t="str">
        <f>Tabla4[[#This Row],[NIT]]</f>
        <v>06141103921052</v>
      </c>
      <c r="D1298">
        <f t="shared" si="41"/>
        <v>14</v>
      </c>
      <c r="E1298" t="str">
        <f t="shared" si="42"/>
        <v>NIT</v>
      </c>
    </row>
    <row r="1299" spans="1:5" x14ac:dyDescent="0.25">
      <c r="A1299" t="s">
        <v>2314</v>
      </c>
      <c r="B1299" t="s">
        <v>2315</v>
      </c>
      <c r="C1299" t="str">
        <f>Tabla4[[#This Row],[NIT]]</f>
        <v>12170810830010</v>
      </c>
      <c r="D1299">
        <f t="shared" si="41"/>
        <v>14</v>
      </c>
      <c r="E1299" t="str">
        <f t="shared" si="42"/>
        <v>NIT</v>
      </c>
    </row>
    <row r="1300" spans="1:5" x14ac:dyDescent="0.25">
      <c r="A1300" t="s">
        <v>2316</v>
      </c>
      <c r="B1300" t="s">
        <v>2317</v>
      </c>
      <c r="C1300" t="str">
        <f>Tabla4[[#This Row],[NIT]]</f>
        <v>06142609470012</v>
      </c>
      <c r="D1300">
        <f t="shared" si="41"/>
        <v>14</v>
      </c>
      <c r="E1300" t="str">
        <f t="shared" si="42"/>
        <v>NIT</v>
      </c>
    </row>
    <row r="1301" spans="1:5" x14ac:dyDescent="0.25">
      <c r="A1301" t="s">
        <v>2318</v>
      </c>
      <c r="B1301" t="s">
        <v>2319</v>
      </c>
      <c r="C1301" t="str">
        <f>Tabla4[[#This Row],[NIT]]</f>
        <v>06142403810012</v>
      </c>
      <c r="D1301">
        <f t="shared" si="41"/>
        <v>14</v>
      </c>
      <c r="E1301" t="str">
        <f t="shared" si="42"/>
        <v>NIT</v>
      </c>
    </row>
    <row r="1302" spans="1:5" x14ac:dyDescent="0.25">
      <c r="A1302" t="s">
        <v>2320</v>
      </c>
      <c r="B1302" t="s">
        <v>2321</v>
      </c>
      <c r="C1302" t="str">
        <f>Tabla4[[#This Row],[NIT]]</f>
        <v>94831303071013</v>
      </c>
      <c r="D1302">
        <f t="shared" si="41"/>
        <v>14</v>
      </c>
      <c r="E1302" t="str">
        <f t="shared" si="42"/>
        <v>NIT</v>
      </c>
    </row>
    <row r="1303" spans="1:5" x14ac:dyDescent="0.25">
      <c r="A1303" t="s">
        <v>2322</v>
      </c>
      <c r="B1303" t="s">
        <v>2323</v>
      </c>
      <c r="C1303" t="str">
        <f>Tabla4[[#This Row],[NIT]]</f>
        <v>06141606161020</v>
      </c>
      <c r="D1303">
        <f t="shared" si="41"/>
        <v>14</v>
      </c>
      <c r="E1303" t="str">
        <f t="shared" si="42"/>
        <v>NIT</v>
      </c>
    </row>
    <row r="1304" spans="1:5" x14ac:dyDescent="0.25">
      <c r="A1304" t="s">
        <v>2324</v>
      </c>
      <c r="B1304" t="s">
        <v>2325</v>
      </c>
      <c r="C1304" t="str">
        <f>Tabla4[[#This Row],[NIT]]</f>
        <v>06143101041023</v>
      </c>
      <c r="D1304">
        <f t="shared" si="41"/>
        <v>14</v>
      </c>
      <c r="E1304" t="str">
        <f t="shared" si="42"/>
        <v>NIT</v>
      </c>
    </row>
    <row r="1305" spans="1:5" x14ac:dyDescent="0.25">
      <c r="A1305" t="s">
        <v>2326</v>
      </c>
      <c r="B1305" t="s">
        <v>2327</v>
      </c>
      <c r="C1305" t="str">
        <f>Tabla4[[#This Row],[NIT]]</f>
        <v>06141410991033</v>
      </c>
      <c r="D1305">
        <f t="shared" si="41"/>
        <v>14</v>
      </c>
      <c r="E1305" t="str">
        <f t="shared" si="42"/>
        <v>NIT</v>
      </c>
    </row>
    <row r="1306" spans="1:5" x14ac:dyDescent="0.25">
      <c r="A1306" t="s">
        <v>2328</v>
      </c>
      <c r="B1306" t="s">
        <v>2329</v>
      </c>
      <c r="C1306" t="str">
        <f>Tabla4[[#This Row],[NIT]]</f>
        <v>06142601061016</v>
      </c>
      <c r="D1306">
        <f t="shared" si="41"/>
        <v>14</v>
      </c>
      <c r="E1306" t="str">
        <f t="shared" si="42"/>
        <v>NIT</v>
      </c>
    </row>
    <row r="1307" spans="1:5" x14ac:dyDescent="0.25">
      <c r="A1307" t="s">
        <v>2330</v>
      </c>
      <c r="B1307" t="s">
        <v>2331</v>
      </c>
      <c r="C1307" t="str">
        <f>Tabla4[[#This Row],[NIT]]</f>
        <v>06141611951030</v>
      </c>
      <c r="D1307">
        <f t="shared" si="41"/>
        <v>14</v>
      </c>
      <c r="E1307" t="str">
        <f t="shared" si="42"/>
        <v>NIT</v>
      </c>
    </row>
    <row r="1308" spans="1:5" x14ac:dyDescent="0.25">
      <c r="A1308" t="s">
        <v>2332</v>
      </c>
      <c r="B1308" t="s">
        <v>2333</v>
      </c>
      <c r="C1308" t="str">
        <f>Tabla4[[#This Row],[NIT]]</f>
        <v>96421610981012</v>
      </c>
      <c r="D1308">
        <f t="shared" si="41"/>
        <v>14</v>
      </c>
      <c r="E1308" t="str">
        <f t="shared" si="42"/>
        <v>NIT</v>
      </c>
    </row>
    <row r="1309" spans="1:5" x14ac:dyDescent="0.25">
      <c r="A1309" t="s">
        <v>2334</v>
      </c>
      <c r="B1309" t="s">
        <v>2335</v>
      </c>
      <c r="C1309" t="str">
        <f>Tabla4[[#This Row],[NIT]]</f>
        <v>06142209520012</v>
      </c>
      <c r="D1309">
        <f t="shared" si="41"/>
        <v>14</v>
      </c>
      <c r="E1309" t="str">
        <f t="shared" si="42"/>
        <v>NIT</v>
      </c>
    </row>
    <row r="1310" spans="1:5" x14ac:dyDescent="0.25">
      <c r="A1310" t="s">
        <v>2336</v>
      </c>
      <c r="B1310" t="s">
        <v>2337</v>
      </c>
      <c r="C1310" t="str">
        <f>Tabla4[[#This Row],[NIT]]</f>
        <v>06140901670019</v>
      </c>
      <c r="D1310">
        <f t="shared" si="41"/>
        <v>14</v>
      </c>
      <c r="E1310" t="str">
        <f t="shared" si="42"/>
        <v>NIT</v>
      </c>
    </row>
    <row r="1311" spans="1:5" x14ac:dyDescent="0.25">
      <c r="A1311" t="s">
        <v>2338</v>
      </c>
      <c r="B1311" t="s">
        <v>2339</v>
      </c>
      <c r="C1311" t="str">
        <f>Tabla4[[#This Row],[NIT]]</f>
        <v>06143010021046</v>
      </c>
      <c r="D1311">
        <f t="shared" si="41"/>
        <v>14</v>
      </c>
      <c r="E1311" t="str">
        <f t="shared" si="42"/>
        <v>NIT</v>
      </c>
    </row>
    <row r="1312" spans="1:5" x14ac:dyDescent="0.25">
      <c r="A1312" t="s">
        <v>2340</v>
      </c>
      <c r="B1312" t="s">
        <v>2341</v>
      </c>
      <c r="C1312" t="str">
        <f>Tabla4[[#This Row],[NIT]]</f>
        <v>06140612081075</v>
      </c>
      <c r="D1312">
        <f t="shared" si="41"/>
        <v>14</v>
      </c>
      <c r="E1312" t="str">
        <f t="shared" si="42"/>
        <v>NIT</v>
      </c>
    </row>
    <row r="1313" spans="1:5" x14ac:dyDescent="0.25">
      <c r="A1313" t="s">
        <v>2342</v>
      </c>
      <c r="B1313" t="s">
        <v>2343</v>
      </c>
      <c r="C1313" t="str">
        <f>Tabla4[[#This Row],[NIT]]</f>
        <v>06140911121032</v>
      </c>
      <c r="D1313">
        <f t="shared" si="41"/>
        <v>14</v>
      </c>
      <c r="E1313" t="str">
        <f t="shared" si="42"/>
        <v>NIT</v>
      </c>
    </row>
    <row r="1314" spans="1:5" x14ac:dyDescent="0.25">
      <c r="A1314" t="s">
        <v>2344</v>
      </c>
      <c r="B1314" t="s">
        <v>2345</v>
      </c>
      <c r="C1314" t="str">
        <f>Tabla4[[#This Row],[NIT]]</f>
        <v>06141708620013</v>
      </c>
      <c r="D1314">
        <f t="shared" si="41"/>
        <v>14</v>
      </c>
      <c r="E1314" t="str">
        <f t="shared" si="42"/>
        <v>NIT</v>
      </c>
    </row>
    <row r="1315" spans="1:5" x14ac:dyDescent="0.25">
      <c r="A1315" t="s">
        <v>2346</v>
      </c>
      <c r="B1315" t="s">
        <v>2347</v>
      </c>
      <c r="C1315" t="str">
        <f>Tabla4[[#This Row],[NIT]]</f>
        <v>06140805061012</v>
      </c>
      <c r="D1315">
        <f t="shared" si="41"/>
        <v>14</v>
      </c>
      <c r="E1315" t="str">
        <f t="shared" si="42"/>
        <v>NIT</v>
      </c>
    </row>
    <row r="1316" spans="1:5" x14ac:dyDescent="0.25">
      <c r="A1316" t="s">
        <v>2348</v>
      </c>
      <c r="B1316" t="s">
        <v>2349</v>
      </c>
      <c r="C1316" t="str">
        <f>Tabla4[[#This Row],[NIT]]</f>
        <v>06141101961022</v>
      </c>
      <c r="D1316">
        <f t="shared" si="41"/>
        <v>14</v>
      </c>
      <c r="E1316" t="str">
        <f t="shared" si="42"/>
        <v>NIT</v>
      </c>
    </row>
    <row r="1317" spans="1:5" x14ac:dyDescent="0.25">
      <c r="A1317" t="s">
        <v>2350</v>
      </c>
      <c r="B1317" t="s">
        <v>2351</v>
      </c>
      <c r="C1317" t="str">
        <f>Tabla4[[#This Row],[NIT]]</f>
        <v>06141202961040</v>
      </c>
      <c r="D1317">
        <f t="shared" si="41"/>
        <v>14</v>
      </c>
      <c r="E1317" t="str">
        <f t="shared" si="42"/>
        <v>NIT</v>
      </c>
    </row>
    <row r="1318" spans="1:5" x14ac:dyDescent="0.25">
      <c r="A1318" t="s">
        <v>2352</v>
      </c>
      <c r="B1318" t="s">
        <v>2353</v>
      </c>
      <c r="C1318" t="str">
        <f>Tabla4[[#This Row],[NIT]]</f>
        <v>06140910620029</v>
      </c>
      <c r="D1318">
        <f t="shared" si="41"/>
        <v>14</v>
      </c>
      <c r="E1318" t="str">
        <f t="shared" si="42"/>
        <v>NIT</v>
      </c>
    </row>
    <row r="1319" spans="1:5" x14ac:dyDescent="0.25">
      <c r="A1319" t="s">
        <v>1311</v>
      </c>
      <c r="B1319" t="s">
        <v>2354</v>
      </c>
      <c r="C1319" t="str">
        <f>Tabla4[[#This Row],[NIT]]</f>
        <v>04070802600010</v>
      </c>
      <c r="D1319">
        <f t="shared" si="41"/>
        <v>14</v>
      </c>
      <c r="E1319" t="str">
        <f t="shared" si="42"/>
        <v>NIT</v>
      </c>
    </row>
    <row r="1320" spans="1:5" x14ac:dyDescent="0.25">
      <c r="A1320" t="s">
        <v>2355</v>
      </c>
      <c r="B1320" t="s">
        <v>2356</v>
      </c>
      <c r="C1320" t="str">
        <f>Tabla4[[#This Row],[NIT]]</f>
        <v>06142708620024</v>
      </c>
      <c r="D1320">
        <f t="shared" si="41"/>
        <v>14</v>
      </c>
      <c r="E1320" t="str">
        <f t="shared" si="42"/>
        <v>NIT</v>
      </c>
    </row>
    <row r="1321" spans="1:5" x14ac:dyDescent="0.25">
      <c r="A1321" t="s">
        <v>2357</v>
      </c>
      <c r="B1321" t="s">
        <v>2358</v>
      </c>
      <c r="C1321" t="str">
        <f>Tabla4[[#This Row],[NIT]]</f>
        <v>06142203951036</v>
      </c>
      <c r="D1321">
        <f t="shared" si="41"/>
        <v>14</v>
      </c>
      <c r="E1321" t="str">
        <f t="shared" si="42"/>
        <v>NIT</v>
      </c>
    </row>
    <row r="1322" spans="1:5" x14ac:dyDescent="0.25">
      <c r="A1322" t="s">
        <v>2359</v>
      </c>
      <c r="B1322" t="s">
        <v>2360</v>
      </c>
      <c r="C1322" t="str">
        <f>Tabla4[[#This Row],[NIT]]</f>
        <v>06141104650024</v>
      </c>
      <c r="D1322">
        <f t="shared" si="41"/>
        <v>14</v>
      </c>
      <c r="E1322" t="str">
        <f t="shared" si="42"/>
        <v>NIT</v>
      </c>
    </row>
    <row r="1323" spans="1:5" x14ac:dyDescent="0.25">
      <c r="A1323" t="s">
        <v>2361</v>
      </c>
      <c r="B1323" t="s">
        <v>2362</v>
      </c>
      <c r="C1323" t="str">
        <f>Tabla4[[#This Row],[NIT]]</f>
        <v>06012210510017</v>
      </c>
      <c r="D1323">
        <f t="shared" si="41"/>
        <v>14</v>
      </c>
      <c r="E1323" t="str">
        <f t="shared" si="42"/>
        <v>NIT</v>
      </c>
    </row>
    <row r="1324" spans="1:5" x14ac:dyDescent="0.25">
      <c r="A1324" t="s">
        <v>2363</v>
      </c>
      <c r="B1324" t="s">
        <v>2364</v>
      </c>
      <c r="C1324" t="str">
        <f>Tabla4[[#This Row],[NIT]]</f>
        <v>06142402991047</v>
      </c>
      <c r="D1324">
        <f t="shared" si="41"/>
        <v>14</v>
      </c>
      <c r="E1324" t="str">
        <f t="shared" si="42"/>
        <v>NIT</v>
      </c>
    </row>
    <row r="1325" spans="1:5" x14ac:dyDescent="0.25">
      <c r="A1325" t="s">
        <v>2365</v>
      </c>
      <c r="B1325" t="s">
        <v>2366</v>
      </c>
      <c r="C1325" t="str">
        <f>Tabla4[[#This Row],[NIT]]</f>
        <v>06141312011020</v>
      </c>
      <c r="D1325">
        <f t="shared" si="41"/>
        <v>14</v>
      </c>
      <c r="E1325" t="str">
        <f t="shared" si="42"/>
        <v>NIT</v>
      </c>
    </row>
    <row r="1326" spans="1:5" x14ac:dyDescent="0.25">
      <c r="A1326" t="s">
        <v>2367</v>
      </c>
      <c r="B1326" t="s">
        <v>2368</v>
      </c>
      <c r="C1326" t="str">
        <f>Tabla4[[#This Row],[NIT]]</f>
        <v>06141303630153</v>
      </c>
      <c r="D1326">
        <f t="shared" si="41"/>
        <v>14</v>
      </c>
      <c r="E1326" t="str">
        <f t="shared" si="42"/>
        <v>NIT</v>
      </c>
    </row>
    <row r="1327" spans="1:5" x14ac:dyDescent="0.25">
      <c r="A1327" t="s">
        <v>2369</v>
      </c>
      <c r="B1327" t="s">
        <v>2370</v>
      </c>
      <c r="C1327" t="str">
        <f>Tabla4[[#This Row],[NIT]]</f>
        <v>06141906971083</v>
      </c>
      <c r="D1327">
        <f t="shared" si="41"/>
        <v>14</v>
      </c>
      <c r="E1327" t="str">
        <f t="shared" si="42"/>
        <v>NIT</v>
      </c>
    </row>
    <row r="1328" spans="1:5" x14ac:dyDescent="0.25">
      <c r="A1328" t="s">
        <v>2371</v>
      </c>
      <c r="B1328" t="s">
        <v>2372</v>
      </c>
      <c r="C1328" t="str">
        <f>Tabla4[[#This Row],[NIT]]</f>
        <v>06142411971024</v>
      </c>
      <c r="D1328">
        <f t="shared" si="41"/>
        <v>14</v>
      </c>
      <c r="E1328" t="str">
        <f t="shared" si="42"/>
        <v>NIT</v>
      </c>
    </row>
    <row r="1329" spans="1:5" x14ac:dyDescent="0.25">
      <c r="A1329" t="s">
        <v>2373</v>
      </c>
      <c r="B1329" t="s">
        <v>2374</v>
      </c>
      <c r="C1329" t="str">
        <f>Tabla4[[#This Row],[NIT]]</f>
        <v>06140803011034</v>
      </c>
      <c r="D1329">
        <f t="shared" si="41"/>
        <v>14</v>
      </c>
      <c r="E1329" t="str">
        <f t="shared" si="42"/>
        <v>NIT</v>
      </c>
    </row>
    <row r="1330" spans="1:5" x14ac:dyDescent="0.25">
      <c r="A1330" t="s">
        <v>2375</v>
      </c>
      <c r="B1330" t="s">
        <v>2376</v>
      </c>
      <c r="C1330" t="str">
        <f>Tabla4[[#This Row],[NIT]]</f>
        <v>06142306121015</v>
      </c>
      <c r="D1330">
        <f t="shared" si="41"/>
        <v>14</v>
      </c>
      <c r="E1330" t="str">
        <f t="shared" si="42"/>
        <v>NIT</v>
      </c>
    </row>
    <row r="1331" spans="1:5" x14ac:dyDescent="0.25">
      <c r="A1331" t="s">
        <v>2377</v>
      </c>
      <c r="B1331" t="s">
        <v>2378</v>
      </c>
      <c r="C1331" t="str">
        <f>Tabla4[[#This Row],[NIT]]</f>
        <v>06142110961015</v>
      </c>
      <c r="D1331">
        <f t="shared" si="41"/>
        <v>14</v>
      </c>
      <c r="E1331" t="str">
        <f t="shared" si="42"/>
        <v>NIT</v>
      </c>
    </row>
    <row r="1332" spans="1:5" x14ac:dyDescent="0.25">
      <c r="A1332" t="s">
        <v>2379</v>
      </c>
      <c r="B1332" t="s">
        <v>2380</v>
      </c>
      <c r="C1332" t="str">
        <f>Tabla4[[#This Row],[NIT]]</f>
        <v>06142710921068</v>
      </c>
      <c r="D1332">
        <f t="shared" si="41"/>
        <v>14</v>
      </c>
      <c r="E1332" t="str">
        <f t="shared" si="42"/>
        <v>NIT</v>
      </c>
    </row>
    <row r="1333" spans="1:5" x14ac:dyDescent="0.25">
      <c r="A1333" t="s">
        <v>2381</v>
      </c>
      <c r="B1333" t="s">
        <v>2382</v>
      </c>
      <c r="C1333" t="str">
        <f>Tabla4[[#This Row],[NIT]]</f>
        <v>06141308921020</v>
      </c>
      <c r="D1333">
        <f t="shared" si="41"/>
        <v>14</v>
      </c>
      <c r="E1333" t="str">
        <f t="shared" si="42"/>
        <v>NIT</v>
      </c>
    </row>
    <row r="1334" spans="1:5" x14ac:dyDescent="0.25">
      <c r="A1334" t="s">
        <v>2383</v>
      </c>
      <c r="B1334" t="s">
        <v>2384</v>
      </c>
      <c r="C1334" t="str">
        <f>Tabla4[[#This Row],[NIT]]</f>
        <v>06141002430023</v>
      </c>
      <c r="D1334">
        <f t="shared" si="41"/>
        <v>14</v>
      </c>
      <c r="E1334" t="str">
        <f t="shared" si="42"/>
        <v>NIT</v>
      </c>
    </row>
    <row r="1335" spans="1:5" x14ac:dyDescent="0.25">
      <c r="A1335" t="s">
        <v>2385</v>
      </c>
      <c r="B1335" t="s">
        <v>2386</v>
      </c>
      <c r="C1335" t="str">
        <f>Tabla4[[#This Row],[NIT]]</f>
        <v>06142504720016</v>
      </c>
      <c r="D1335">
        <f t="shared" si="41"/>
        <v>14</v>
      </c>
      <c r="E1335" t="str">
        <f t="shared" si="42"/>
        <v>NIT</v>
      </c>
    </row>
    <row r="1336" spans="1:5" x14ac:dyDescent="0.25">
      <c r="A1336" t="s">
        <v>2387</v>
      </c>
      <c r="B1336" t="s">
        <v>2388</v>
      </c>
      <c r="C1336" t="str">
        <f>Tabla4[[#This Row],[NIT]]</f>
        <v>06142101051057</v>
      </c>
      <c r="D1336">
        <f t="shared" si="41"/>
        <v>14</v>
      </c>
      <c r="E1336" t="str">
        <f t="shared" si="42"/>
        <v>NIT</v>
      </c>
    </row>
    <row r="1337" spans="1:5" x14ac:dyDescent="0.25">
      <c r="A1337" t="s">
        <v>304</v>
      </c>
      <c r="B1337" t="s">
        <v>2389</v>
      </c>
      <c r="C1337" t="str">
        <f>Tabla4[[#This Row],[NIT]]</f>
        <v>06142707041014</v>
      </c>
      <c r="D1337">
        <f t="shared" si="41"/>
        <v>14</v>
      </c>
      <c r="E1337" t="str">
        <f t="shared" si="42"/>
        <v>NIT</v>
      </c>
    </row>
    <row r="1338" spans="1:5" x14ac:dyDescent="0.25">
      <c r="A1338" t="s">
        <v>97</v>
      </c>
      <c r="B1338" t="s">
        <v>2390</v>
      </c>
      <c r="C1338" t="str">
        <f>Tabla4[[#This Row],[NIT]]</f>
        <v>06142212650014</v>
      </c>
      <c r="D1338">
        <f t="shared" si="41"/>
        <v>14</v>
      </c>
      <c r="E1338" t="str">
        <f t="shared" si="42"/>
        <v>NIT</v>
      </c>
    </row>
    <row r="1339" spans="1:5" x14ac:dyDescent="0.25">
      <c r="A1339" t="s">
        <v>120</v>
      </c>
      <c r="B1339" t="s">
        <v>2391</v>
      </c>
      <c r="C1339" t="str">
        <f>Tabla4[[#This Row],[NIT]]</f>
        <v>06141106071025</v>
      </c>
      <c r="D1339">
        <f t="shared" si="41"/>
        <v>14</v>
      </c>
      <c r="E1339" t="str">
        <f t="shared" si="42"/>
        <v>NIT</v>
      </c>
    </row>
    <row r="1340" spans="1:5" x14ac:dyDescent="0.25">
      <c r="A1340" t="s">
        <v>541</v>
      </c>
      <c r="B1340" t="s">
        <v>2392</v>
      </c>
      <c r="C1340" t="str">
        <f>Tabla4[[#This Row],[NIT]]</f>
        <v>06142310971031</v>
      </c>
      <c r="D1340">
        <f t="shared" si="41"/>
        <v>14</v>
      </c>
      <c r="E1340" t="str">
        <f t="shared" si="42"/>
        <v>NIT</v>
      </c>
    </row>
    <row r="1341" spans="1:5" x14ac:dyDescent="0.25">
      <c r="A1341" t="s">
        <v>2393</v>
      </c>
      <c r="B1341" t="s">
        <v>2394</v>
      </c>
      <c r="C1341" t="str">
        <f>Tabla4[[#This Row],[NIT]]</f>
        <v>06141411131097</v>
      </c>
      <c r="D1341">
        <f t="shared" si="41"/>
        <v>14</v>
      </c>
      <c r="E1341" t="str">
        <f t="shared" si="42"/>
        <v>NIT</v>
      </c>
    </row>
    <row r="1342" spans="1:5" x14ac:dyDescent="0.25">
      <c r="A1342" t="s">
        <v>2395</v>
      </c>
      <c r="B1342" t="s">
        <v>2396</v>
      </c>
      <c r="C1342" t="str">
        <f>Tabla4[[#This Row],[NIT]]</f>
        <v>06142102730015</v>
      </c>
      <c r="D1342">
        <f t="shared" si="41"/>
        <v>14</v>
      </c>
      <c r="E1342" t="str">
        <f t="shared" si="42"/>
        <v>NIT</v>
      </c>
    </row>
    <row r="1343" spans="1:5" x14ac:dyDescent="0.25">
      <c r="A1343" t="s">
        <v>2397</v>
      </c>
      <c r="B1343" t="s">
        <v>2398</v>
      </c>
      <c r="C1343" t="str">
        <f>Tabla4[[#This Row],[NIT]]</f>
        <v>06142606071010</v>
      </c>
      <c r="D1343">
        <f t="shared" si="41"/>
        <v>14</v>
      </c>
      <c r="E1343" t="str">
        <f t="shared" si="42"/>
        <v>NIT</v>
      </c>
    </row>
    <row r="1344" spans="1:5" x14ac:dyDescent="0.25">
      <c r="A1344" t="s">
        <v>2399</v>
      </c>
      <c r="B1344" t="s">
        <v>2400</v>
      </c>
      <c r="C1344" t="str">
        <f>Tabla4[[#This Row],[NIT]]</f>
        <v>12170411991014</v>
      </c>
      <c r="D1344">
        <f t="shared" si="41"/>
        <v>14</v>
      </c>
      <c r="E1344" t="str">
        <f t="shared" si="42"/>
        <v>NIT</v>
      </c>
    </row>
    <row r="1345" spans="1:5" x14ac:dyDescent="0.25">
      <c r="A1345" t="s">
        <v>2401</v>
      </c>
      <c r="B1345" t="s">
        <v>2402</v>
      </c>
      <c r="C1345" t="str">
        <f>Tabla4[[#This Row],[NIT]]</f>
        <v>12172305071014</v>
      </c>
      <c r="D1345">
        <f t="shared" si="41"/>
        <v>14</v>
      </c>
      <c r="E1345" t="str">
        <f t="shared" si="42"/>
        <v>NIT</v>
      </c>
    </row>
    <row r="1346" spans="1:5" x14ac:dyDescent="0.25">
      <c r="A1346" t="s">
        <v>1394</v>
      </c>
      <c r="B1346" t="s">
        <v>2403</v>
      </c>
      <c r="C1346" t="str">
        <f>Tabla4[[#This Row],[NIT]]</f>
        <v>06140210081052</v>
      </c>
      <c r="D1346">
        <f t="shared" ref="D1346:D1409" si="43">LEN(C1346)</f>
        <v>14</v>
      </c>
      <c r="E1346" t="str">
        <f t="shared" si="42"/>
        <v>NIT</v>
      </c>
    </row>
    <row r="1347" spans="1:5" x14ac:dyDescent="0.25">
      <c r="A1347" t="s">
        <v>2404</v>
      </c>
      <c r="B1347" t="s">
        <v>2405</v>
      </c>
      <c r="C1347" t="str">
        <f>Tabla4[[#This Row],[NIT]]</f>
        <v>06141402560013</v>
      </c>
      <c r="D1347">
        <f t="shared" si="43"/>
        <v>14</v>
      </c>
      <c r="E1347" t="str">
        <f t="shared" ref="E1347:E1410" si="44">IF(D1347=14,"NIT",IF(D1347=9,"DUI"," "))</f>
        <v>NIT</v>
      </c>
    </row>
    <row r="1348" spans="1:5" x14ac:dyDescent="0.25">
      <c r="A1348" t="s">
        <v>2406</v>
      </c>
      <c r="B1348" t="s">
        <v>2407</v>
      </c>
      <c r="C1348" t="str">
        <f>Tabla4[[#This Row],[NIT]]</f>
        <v>06140911610019</v>
      </c>
      <c r="D1348">
        <f t="shared" si="43"/>
        <v>14</v>
      </c>
      <c r="E1348" t="str">
        <f t="shared" si="44"/>
        <v>NIT</v>
      </c>
    </row>
    <row r="1349" spans="1:5" x14ac:dyDescent="0.25">
      <c r="A1349" t="s">
        <v>1345</v>
      </c>
      <c r="B1349" t="s">
        <v>2408</v>
      </c>
      <c r="C1349" t="str">
        <f>Tabla4[[#This Row],[NIT]]</f>
        <v>07151508430012</v>
      </c>
      <c r="D1349">
        <f t="shared" si="43"/>
        <v>14</v>
      </c>
      <c r="E1349" t="str">
        <f t="shared" si="44"/>
        <v>NIT</v>
      </c>
    </row>
    <row r="1350" spans="1:5" x14ac:dyDescent="0.25">
      <c r="A1350" t="s">
        <v>2409</v>
      </c>
      <c r="B1350" t="s">
        <v>2410</v>
      </c>
      <c r="C1350" t="str">
        <f>Tabla4[[#This Row],[NIT]]</f>
        <v>06140701161023</v>
      </c>
      <c r="D1350">
        <f t="shared" si="43"/>
        <v>14</v>
      </c>
      <c r="E1350" t="str">
        <f t="shared" si="44"/>
        <v>NIT</v>
      </c>
    </row>
    <row r="1351" spans="1:5" x14ac:dyDescent="0.25">
      <c r="A1351" t="s">
        <v>2411</v>
      </c>
      <c r="B1351" t="s">
        <v>2412</v>
      </c>
      <c r="C1351" t="str">
        <f>Tabla4[[#This Row],[NIT]]</f>
        <v>96421807011015</v>
      </c>
      <c r="D1351">
        <f t="shared" si="43"/>
        <v>14</v>
      </c>
      <c r="E1351" t="str">
        <f t="shared" si="44"/>
        <v>NIT</v>
      </c>
    </row>
    <row r="1352" spans="1:5" x14ac:dyDescent="0.25">
      <c r="A1352" t="s">
        <v>2413</v>
      </c>
      <c r="B1352" t="s">
        <v>2414</v>
      </c>
      <c r="C1352" t="str">
        <f>Tabla4[[#This Row],[NIT]]</f>
        <v>14152005551010</v>
      </c>
      <c r="D1352">
        <f t="shared" si="43"/>
        <v>14</v>
      </c>
      <c r="E1352" t="str">
        <f t="shared" si="44"/>
        <v>NIT</v>
      </c>
    </row>
    <row r="1353" spans="1:5" x14ac:dyDescent="0.25">
      <c r="A1353" t="s">
        <v>2415</v>
      </c>
      <c r="B1353" t="s">
        <v>2416</v>
      </c>
      <c r="C1353" t="str">
        <f>Tabla4[[#This Row],[NIT]]</f>
        <v>02132105590013</v>
      </c>
      <c r="D1353">
        <f t="shared" si="43"/>
        <v>14</v>
      </c>
      <c r="E1353" t="str">
        <f t="shared" si="44"/>
        <v>NIT</v>
      </c>
    </row>
    <row r="1354" spans="1:5" x14ac:dyDescent="0.25">
      <c r="A1354" t="s">
        <v>2417</v>
      </c>
      <c r="B1354" t="s">
        <v>2418</v>
      </c>
      <c r="C1354" t="str">
        <f>Tabla4[[#This Row],[NIT]]</f>
        <v>13222804821017</v>
      </c>
      <c r="D1354">
        <f t="shared" si="43"/>
        <v>14</v>
      </c>
      <c r="E1354" t="str">
        <f t="shared" si="44"/>
        <v>NIT</v>
      </c>
    </row>
    <row r="1355" spans="1:5" x14ac:dyDescent="0.25">
      <c r="A1355" t="s">
        <v>2419</v>
      </c>
      <c r="B1355" t="s">
        <v>2420</v>
      </c>
      <c r="C1355" t="str">
        <f>Tabla4[[#This Row],[NIT]]</f>
        <v>06140505111026</v>
      </c>
      <c r="D1355">
        <f t="shared" si="43"/>
        <v>14</v>
      </c>
      <c r="E1355" t="str">
        <f t="shared" si="44"/>
        <v>NIT</v>
      </c>
    </row>
    <row r="1356" spans="1:5" x14ac:dyDescent="0.25">
      <c r="A1356" t="s">
        <v>2421</v>
      </c>
      <c r="B1356" t="s">
        <v>2422</v>
      </c>
      <c r="C1356" t="str">
        <f>Tabla4[[#This Row],[NIT]]</f>
        <v>06140707161033</v>
      </c>
      <c r="D1356">
        <f t="shared" si="43"/>
        <v>14</v>
      </c>
      <c r="E1356" t="str">
        <f t="shared" si="44"/>
        <v>NIT</v>
      </c>
    </row>
    <row r="1357" spans="1:5" x14ac:dyDescent="0.25">
      <c r="A1357" t="s">
        <v>2423</v>
      </c>
      <c r="B1357" t="s">
        <v>2424</v>
      </c>
      <c r="C1357" t="str">
        <f>Tabla4[[#This Row],[NIT]]</f>
        <v>06141903091031</v>
      </c>
      <c r="D1357">
        <f t="shared" si="43"/>
        <v>14</v>
      </c>
      <c r="E1357" t="str">
        <f t="shared" si="44"/>
        <v>NIT</v>
      </c>
    </row>
    <row r="1358" spans="1:5" x14ac:dyDescent="0.25">
      <c r="A1358" t="s">
        <v>2425</v>
      </c>
      <c r="B1358" t="s">
        <v>2426</v>
      </c>
      <c r="C1358" t="str">
        <f>Tabla4[[#This Row],[NIT]]</f>
        <v>06142811021041</v>
      </c>
      <c r="D1358">
        <f t="shared" si="43"/>
        <v>14</v>
      </c>
      <c r="E1358" t="str">
        <f t="shared" si="44"/>
        <v>NIT</v>
      </c>
    </row>
    <row r="1359" spans="1:5" x14ac:dyDescent="0.25">
      <c r="A1359" t="s">
        <v>2427</v>
      </c>
      <c r="B1359" t="s">
        <v>2428</v>
      </c>
      <c r="C1359" t="str">
        <f>Tabla4[[#This Row],[NIT]]</f>
        <v>06143005071035</v>
      </c>
      <c r="D1359">
        <f t="shared" si="43"/>
        <v>14</v>
      </c>
      <c r="E1359" t="str">
        <f t="shared" si="44"/>
        <v>NIT</v>
      </c>
    </row>
    <row r="1360" spans="1:5" x14ac:dyDescent="0.25">
      <c r="A1360" t="s">
        <v>1317</v>
      </c>
      <c r="B1360" t="s">
        <v>2429</v>
      </c>
      <c r="C1360" t="str">
        <f>Tabla4[[#This Row],[NIT]]</f>
        <v>06140108580017</v>
      </c>
      <c r="D1360">
        <f t="shared" si="43"/>
        <v>14</v>
      </c>
      <c r="E1360" t="str">
        <f t="shared" si="44"/>
        <v>NIT</v>
      </c>
    </row>
    <row r="1361" spans="1:5" x14ac:dyDescent="0.25">
      <c r="A1361" t="s">
        <v>2430</v>
      </c>
      <c r="B1361" t="s">
        <v>2431</v>
      </c>
      <c r="C1361" t="str">
        <f>Tabla4[[#This Row],[NIT]]</f>
        <v>06141807051010</v>
      </c>
      <c r="D1361">
        <f t="shared" si="43"/>
        <v>14</v>
      </c>
      <c r="E1361" t="str">
        <f t="shared" si="44"/>
        <v>NIT</v>
      </c>
    </row>
    <row r="1362" spans="1:5" x14ac:dyDescent="0.25">
      <c r="A1362" t="s">
        <v>2432</v>
      </c>
      <c r="B1362" t="s">
        <v>2433</v>
      </c>
      <c r="C1362" t="str">
        <f>Tabla4[[#This Row],[NIT]]</f>
        <v>06140312921063</v>
      </c>
      <c r="D1362">
        <f t="shared" si="43"/>
        <v>14</v>
      </c>
      <c r="E1362" t="str">
        <f t="shared" si="44"/>
        <v>NIT</v>
      </c>
    </row>
    <row r="1363" spans="1:5" x14ac:dyDescent="0.25">
      <c r="A1363" t="s">
        <v>2434</v>
      </c>
      <c r="B1363" t="s">
        <v>2435</v>
      </c>
      <c r="C1363" t="str">
        <f>Tabla4[[#This Row],[NIT]]</f>
        <v>11210410951017</v>
      </c>
      <c r="D1363">
        <f t="shared" si="43"/>
        <v>14</v>
      </c>
      <c r="E1363" t="str">
        <f t="shared" si="44"/>
        <v>NIT</v>
      </c>
    </row>
    <row r="1364" spans="1:5" x14ac:dyDescent="0.25">
      <c r="A1364" t="s">
        <v>2436</v>
      </c>
      <c r="B1364" t="s">
        <v>2437</v>
      </c>
      <c r="C1364" t="str">
        <f>Tabla4[[#This Row],[NIT]]</f>
        <v>06140204031060</v>
      </c>
      <c r="D1364">
        <f t="shared" si="43"/>
        <v>14</v>
      </c>
      <c r="E1364" t="str">
        <f t="shared" si="44"/>
        <v>NIT</v>
      </c>
    </row>
    <row r="1365" spans="1:5" x14ac:dyDescent="0.25">
      <c r="A1365" t="s">
        <v>2438</v>
      </c>
      <c r="B1365" t="s">
        <v>2439</v>
      </c>
      <c r="C1365" t="str">
        <f>Tabla4[[#This Row],[NIT]]</f>
        <v>94501810850017</v>
      </c>
      <c r="D1365">
        <f t="shared" si="43"/>
        <v>14</v>
      </c>
      <c r="E1365" t="str">
        <f t="shared" si="44"/>
        <v>NIT</v>
      </c>
    </row>
    <row r="1366" spans="1:5" x14ac:dyDescent="0.25">
      <c r="A1366" t="s">
        <v>2440</v>
      </c>
      <c r="B1366" t="s">
        <v>2441</v>
      </c>
      <c r="C1366" t="str">
        <f>Tabla4[[#This Row],[NIT]]</f>
        <v>06142310700012</v>
      </c>
      <c r="D1366">
        <f t="shared" si="43"/>
        <v>14</v>
      </c>
      <c r="E1366" t="str">
        <f t="shared" si="44"/>
        <v>NIT</v>
      </c>
    </row>
    <row r="1367" spans="1:5" x14ac:dyDescent="0.25">
      <c r="A1367" t="s">
        <v>2442</v>
      </c>
      <c r="B1367" t="s">
        <v>2443</v>
      </c>
      <c r="C1367" t="str">
        <f>Tabla4[[#This Row],[NIT]]</f>
        <v>06142212041034</v>
      </c>
      <c r="D1367">
        <f t="shared" si="43"/>
        <v>14</v>
      </c>
      <c r="E1367" t="str">
        <f t="shared" si="44"/>
        <v>NIT</v>
      </c>
    </row>
    <row r="1368" spans="1:5" x14ac:dyDescent="0.25">
      <c r="A1368" t="s">
        <v>198</v>
      </c>
      <c r="B1368" t="s">
        <v>2444</v>
      </c>
      <c r="C1368" t="str">
        <f>Tabla4[[#This Row],[NIT]]</f>
        <v>06142209891060</v>
      </c>
      <c r="D1368">
        <f t="shared" si="43"/>
        <v>14</v>
      </c>
      <c r="E1368" t="str">
        <f t="shared" si="44"/>
        <v>NIT</v>
      </c>
    </row>
    <row r="1369" spans="1:5" x14ac:dyDescent="0.25">
      <c r="A1369" t="s">
        <v>2445</v>
      </c>
      <c r="B1369" t="s">
        <v>2446</v>
      </c>
      <c r="C1369" t="str">
        <f>Tabla4[[#This Row],[NIT]]</f>
        <v>06142208081056</v>
      </c>
      <c r="D1369">
        <f t="shared" si="43"/>
        <v>14</v>
      </c>
      <c r="E1369" t="str">
        <f t="shared" si="44"/>
        <v>NIT</v>
      </c>
    </row>
    <row r="1370" spans="1:5" x14ac:dyDescent="0.25">
      <c r="A1370" t="s">
        <v>2447</v>
      </c>
      <c r="B1370" t="s">
        <v>2448</v>
      </c>
      <c r="C1370" t="str">
        <f>Tabla4[[#This Row],[NIT]]</f>
        <v>06142603841019</v>
      </c>
      <c r="D1370">
        <f t="shared" si="43"/>
        <v>14</v>
      </c>
      <c r="E1370" t="str">
        <f t="shared" si="44"/>
        <v>NIT</v>
      </c>
    </row>
    <row r="1371" spans="1:5" x14ac:dyDescent="0.25">
      <c r="A1371" t="s">
        <v>2449</v>
      </c>
      <c r="B1371" t="s">
        <v>2450</v>
      </c>
      <c r="C1371" t="str">
        <f>Tabla4[[#This Row],[NIT]]</f>
        <v>06140904991056</v>
      </c>
      <c r="D1371">
        <f t="shared" si="43"/>
        <v>14</v>
      </c>
      <c r="E1371" t="str">
        <f t="shared" si="44"/>
        <v>NIT</v>
      </c>
    </row>
    <row r="1372" spans="1:5" x14ac:dyDescent="0.25">
      <c r="A1372" t="s">
        <v>2451</v>
      </c>
      <c r="B1372" t="s">
        <v>2452</v>
      </c>
      <c r="C1372" t="str">
        <f>Tabla4[[#This Row],[NIT]]</f>
        <v>05010903151017</v>
      </c>
      <c r="D1372">
        <f t="shared" si="43"/>
        <v>14</v>
      </c>
      <c r="E1372" t="str">
        <f t="shared" si="44"/>
        <v>NIT</v>
      </c>
    </row>
    <row r="1373" spans="1:5" x14ac:dyDescent="0.25">
      <c r="A1373" t="s">
        <v>2453</v>
      </c>
      <c r="B1373" t="s">
        <v>2454</v>
      </c>
      <c r="C1373" t="str">
        <f>Tabla4[[#This Row],[NIT]]</f>
        <v>06141109021045</v>
      </c>
      <c r="D1373">
        <f t="shared" si="43"/>
        <v>14</v>
      </c>
      <c r="E1373" t="str">
        <f t="shared" si="44"/>
        <v>NIT</v>
      </c>
    </row>
    <row r="1374" spans="1:5" x14ac:dyDescent="0.25">
      <c r="A1374" t="s">
        <v>2455</v>
      </c>
      <c r="B1374" t="s">
        <v>2456</v>
      </c>
      <c r="C1374" t="str">
        <f>Tabla4[[#This Row],[NIT]]</f>
        <v>11232109490015</v>
      </c>
      <c r="D1374">
        <f t="shared" si="43"/>
        <v>14</v>
      </c>
      <c r="E1374" t="str">
        <f t="shared" si="44"/>
        <v>NIT</v>
      </c>
    </row>
    <row r="1375" spans="1:5" x14ac:dyDescent="0.25">
      <c r="A1375" t="s">
        <v>2457</v>
      </c>
      <c r="B1375" t="s">
        <v>2458</v>
      </c>
      <c r="C1375" t="str">
        <f>Tabla4[[#This Row],[NIT]]</f>
        <v>06141501850054</v>
      </c>
      <c r="D1375">
        <f t="shared" si="43"/>
        <v>14</v>
      </c>
      <c r="E1375" t="str">
        <f t="shared" si="44"/>
        <v>NIT</v>
      </c>
    </row>
    <row r="1376" spans="1:5" x14ac:dyDescent="0.25">
      <c r="A1376" t="s">
        <v>2459</v>
      </c>
      <c r="B1376" t="s">
        <v>2460</v>
      </c>
      <c r="C1376" t="str">
        <f>Tabla4[[#This Row],[NIT]]</f>
        <v>06141407790021</v>
      </c>
      <c r="D1376">
        <f t="shared" si="43"/>
        <v>14</v>
      </c>
      <c r="E1376" t="str">
        <f t="shared" si="44"/>
        <v>NIT</v>
      </c>
    </row>
    <row r="1377" spans="1:5" x14ac:dyDescent="0.25">
      <c r="A1377" t="s">
        <v>2461</v>
      </c>
      <c r="B1377" t="s">
        <v>2462</v>
      </c>
      <c r="C1377" t="str">
        <f>Tabla4[[#This Row],[NIT]]</f>
        <v>06142711941011</v>
      </c>
      <c r="D1377">
        <f t="shared" si="43"/>
        <v>14</v>
      </c>
      <c r="E1377" t="str">
        <f t="shared" si="44"/>
        <v>NIT</v>
      </c>
    </row>
    <row r="1378" spans="1:5" x14ac:dyDescent="0.25">
      <c r="A1378" t="s">
        <v>2463</v>
      </c>
      <c r="B1378" t="s">
        <v>2464</v>
      </c>
      <c r="C1378" t="str">
        <f>Tabla4[[#This Row],[NIT]]</f>
        <v>14061209390012</v>
      </c>
      <c r="D1378">
        <f t="shared" si="43"/>
        <v>14</v>
      </c>
      <c r="E1378" t="str">
        <f t="shared" si="44"/>
        <v>NIT</v>
      </c>
    </row>
    <row r="1379" spans="1:5" x14ac:dyDescent="0.25">
      <c r="A1379" t="s">
        <v>2465</v>
      </c>
      <c r="B1379" t="s">
        <v>2466</v>
      </c>
      <c r="C1379" t="str">
        <f>Tabla4[[#This Row],[NIT]]</f>
        <v>14060906701010</v>
      </c>
      <c r="D1379">
        <f t="shared" si="43"/>
        <v>14</v>
      </c>
      <c r="E1379" t="str">
        <f t="shared" si="44"/>
        <v>NIT</v>
      </c>
    </row>
    <row r="1380" spans="1:5" x14ac:dyDescent="0.25">
      <c r="A1380" t="s">
        <v>2467</v>
      </c>
      <c r="B1380" t="s">
        <v>2468</v>
      </c>
      <c r="C1380" t="str">
        <f>Tabla4[[#This Row],[NIT]]</f>
        <v>06142701001010</v>
      </c>
      <c r="D1380">
        <f t="shared" si="43"/>
        <v>14</v>
      </c>
      <c r="E1380" t="str">
        <f t="shared" si="44"/>
        <v>NIT</v>
      </c>
    </row>
    <row r="1381" spans="1:5" x14ac:dyDescent="0.25">
      <c r="A1381" t="s">
        <v>2469</v>
      </c>
      <c r="B1381" t="s">
        <v>2470</v>
      </c>
      <c r="C1381" t="str">
        <f>Tabla4[[#This Row],[NIT]]</f>
        <v>06142009670026</v>
      </c>
      <c r="D1381">
        <f t="shared" si="43"/>
        <v>14</v>
      </c>
      <c r="E1381" t="str">
        <f t="shared" si="44"/>
        <v>NIT</v>
      </c>
    </row>
    <row r="1382" spans="1:5" x14ac:dyDescent="0.25">
      <c r="A1382" t="s">
        <v>2471</v>
      </c>
      <c r="B1382" t="s">
        <v>2472</v>
      </c>
      <c r="C1382" t="str">
        <f>Tabla4[[#This Row],[NIT]]</f>
        <v>06141811911016</v>
      </c>
      <c r="D1382">
        <f t="shared" si="43"/>
        <v>14</v>
      </c>
      <c r="E1382" t="str">
        <f t="shared" si="44"/>
        <v>NIT</v>
      </c>
    </row>
    <row r="1383" spans="1:5" x14ac:dyDescent="0.25">
      <c r="A1383" t="s">
        <v>2473</v>
      </c>
      <c r="B1383" t="s">
        <v>2474</v>
      </c>
      <c r="C1383" t="str">
        <f>Tabla4[[#This Row],[NIT]]</f>
        <v>06142809931049</v>
      </c>
      <c r="D1383">
        <f t="shared" si="43"/>
        <v>14</v>
      </c>
      <c r="E1383" t="str">
        <f t="shared" si="44"/>
        <v>NIT</v>
      </c>
    </row>
    <row r="1384" spans="1:5" x14ac:dyDescent="0.25">
      <c r="A1384" t="s">
        <v>2475</v>
      </c>
      <c r="B1384" t="s">
        <v>2476</v>
      </c>
      <c r="C1384" t="str">
        <f>Tabla4[[#This Row],[NIT]]</f>
        <v>02103003091024</v>
      </c>
      <c r="D1384">
        <f t="shared" si="43"/>
        <v>14</v>
      </c>
      <c r="E1384" t="str">
        <f t="shared" si="44"/>
        <v>NIT</v>
      </c>
    </row>
    <row r="1385" spans="1:5" x14ac:dyDescent="0.25">
      <c r="A1385" t="s">
        <v>2477</v>
      </c>
      <c r="B1385" t="s">
        <v>2478</v>
      </c>
      <c r="C1385" t="str">
        <f>Tabla4[[#This Row],[NIT]]</f>
        <v>06140410051042</v>
      </c>
      <c r="D1385">
        <f t="shared" si="43"/>
        <v>14</v>
      </c>
      <c r="E1385" t="str">
        <f t="shared" si="44"/>
        <v>NIT</v>
      </c>
    </row>
    <row r="1386" spans="1:5" x14ac:dyDescent="0.25">
      <c r="A1386" t="s">
        <v>2479</v>
      </c>
      <c r="B1386" t="s">
        <v>2480</v>
      </c>
      <c r="C1386" t="str">
        <f>Tabla4[[#This Row],[NIT]]</f>
        <v>06143110121021</v>
      </c>
      <c r="D1386">
        <f t="shared" si="43"/>
        <v>14</v>
      </c>
      <c r="E1386" t="str">
        <f t="shared" si="44"/>
        <v>NIT</v>
      </c>
    </row>
    <row r="1387" spans="1:5" x14ac:dyDescent="0.25">
      <c r="A1387" t="s">
        <v>2481</v>
      </c>
      <c r="B1387" t="s">
        <v>2482</v>
      </c>
      <c r="C1387" t="str">
        <f>Tabla4[[#This Row],[NIT]]</f>
        <v>06142001540014</v>
      </c>
      <c r="D1387">
        <f t="shared" si="43"/>
        <v>14</v>
      </c>
      <c r="E1387" t="str">
        <f t="shared" si="44"/>
        <v>NIT</v>
      </c>
    </row>
    <row r="1388" spans="1:5" x14ac:dyDescent="0.25">
      <c r="A1388" t="s">
        <v>2483</v>
      </c>
      <c r="B1388" t="s">
        <v>2484</v>
      </c>
      <c r="C1388" t="str">
        <f>Tabla4[[#This Row],[NIT]]</f>
        <v>06140202091014</v>
      </c>
      <c r="D1388">
        <f t="shared" si="43"/>
        <v>14</v>
      </c>
      <c r="E1388" t="str">
        <f t="shared" si="44"/>
        <v>NIT</v>
      </c>
    </row>
    <row r="1389" spans="1:5" x14ac:dyDescent="0.25">
      <c r="A1389" t="s">
        <v>2485</v>
      </c>
      <c r="B1389" t="s">
        <v>2486</v>
      </c>
      <c r="C1389" t="str">
        <f>Tabla4[[#This Row],[NIT]]</f>
        <v>06141012470017</v>
      </c>
      <c r="D1389">
        <f t="shared" si="43"/>
        <v>14</v>
      </c>
      <c r="E1389" t="str">
        <f t="shared" si="44"/>
        <v>NIT</v>
      </c>
    </row>
    <row r="1390" spans="1:5" x14ac:dyDescent="0.25">
      <c r="A1390" t="s">
        <v>2487</v>
      </c>
      <c r="B1390" t="s">
        <v>2488</v>
      </c>
      <c r="C1390" t="str">
        <f>Tabla4[[#This Row],[NIT]]</f>
        <v>06142709961072</v>
      </c>
      <c r="D1390">
        <f t="shared" si="43"/>
        <v>14</v>
      </c>
      <c r="E1390" t="str">
        <f t="shared" si="44"/>
        <v>NIT</v>
      </c>
    </row>
    <row r="1391" spans="1:5" x14ac:dyDescent="0.25">
      <c r="A1391" t="s">
        <v>2489</v>
      </c>
      <c r="B1391" t="s">
        <v>2490</v>
      </c>
      <c r="C1391" t="str">
        <f>Tabla4[[#This Row],[NIT]]</f>
        <v>06141008051067</v>
      </c>
      <c r="D1391">
        <f t="shared" si="43"/>
        <v>14</v>
      </c>
      <c r="E1391" t="str">
        <f t="shared" si="44"/>
        <v>NIT</v>
      </c>
    </row>
    <row r="1392" spans="1:5" x14ac:dyDescent="0.25">
      <c r="A1392" t="s">
        <v>2491</v>
      </c>
      <c r="B1392" t="s">
        <v>2492</v>
      </c>
      <c r="C1392" t="str">
        <f>Tabla4[[#This Row],[NIT]]</f>
        <v>06142904520018</v>
      </c>
      <c r="D1392">
        <f t="shared" si="43"/>
        <v>14</v>
      </c>
      <c r="E1392" t="str">
        <f t="shared" si="44"/>
        <v>NIT</v>
      </c>
    </row>
    <row r="1393" spans="1:5" x14ac:dyDescent="0.25">
      <c r="A1393" t="s">
        <v>2493</v>
      </c>
      <c r="B1393" t="s">
        <v>2494</v>
      </c>
      <c r="C1393" t="str">
        <f>Tabla4[[#This Row],[NIT]]</f>
        <v>12151607530013</v>
      </c>
      <c r="D1393">
        <f t="shared" si="43"/>
        <v>14</v>
      </c>
      <c r="E1393" t="str">
        <f t="shared" si="44"/>
        <v>NIT</v>
      </c>
    </row>
    <row r="1394" spans="1:5" x14ac:dyDescent="0.25">
      <c r="A1394" t="s">
        <v>2495</v>
      </c>
      <c r="B1394" t="s">
        <v>2496</v>
      </c>
      <c r="C1394" t="str">
        <f>Tabla4[[#This Row],[NIT]]</f>
        <v>06142901410032</v>
      </c>
      <c r="D1394">
        <f t="shared" si="43"/>
        <v>14</v>
      </c>
      <c r="E1394" t="str">
        <f t="shared" si="44"/>
        <v>NIT</v>
      </c>
    </row>
    <row r="1395" spans="1:5" x14ac:dyDescent="0.25">
      <c r="A1395" t="s">
        <v>2497</v>
      </c>
      <c r="B1395" t="s">
        <v>2498</v>
      </c>
      <c r="C1395" t="str">
        <f>Tabla4[[#This Row],[NIT]]</f>
        <v>06141108891011</v>
      </c>
      <c r="D1395">
        <f t="shared" si="43"/>
        <v>14</v>
      </c>
      <c r="E1395" t="str">
        <f t="shared" si="44"/>
        <v>NIT</v>
      </c>
    </row>
    <row r="1396" spans="1:5" x14ac:dyDescent="0.25">
      <c r="A1396" t="s">
        <v>2499</v>
      </c>
      <c r="B1396" t="s">
        <v>2500</v>
      </c>
      <c r="C1396" t="str">
        <f>Tabla4[[#This Row],[NIT]]</f>
        <v>06142508580109</v>
      </c>
      <c r="D1396">
        <f t="shared" si="43"/>
        <v>14</v>
      </c>
      <c r="E1396" t="str">
        <f t="shared" si="44"/>
        <v>NIT</v>
      </c>
    </row>
    <row r="1397" spans="1:5" x14ac:dyDescent="0.25">
      <c r="A1397" t="s">
        <v>2501</v>
      </c>
      <c r="B1397" t="s">
        <v>2502</v>
      </c>
      <c r="C1397" t="str">
        <f>Tabla4[[#This Row],[NIT]]</f>
        <v>06142812740014</v>
      </c>
      <c r="D1397">
        <f t="shared" si="43"/>
        <v>14</v>
      </c>
      <c r="E1397" t="str">
        <f t="shared" si="44"/>
        <v>NIT</v>
      </c>
    </row>
    <row r="1398" spans="1:5" x14ac:dyDescent="0.25">
      <c r="A1398" t="s">
        <v>2503</v>
      </c>
      <c r="B1398" t="s">
        <v>2504</v>
      </c>
      <c r="C1398" t="str">
        <f>Tabla4[[#This Row],[NIT]]</f>
        <v>06141509870029</v>
      </c>
      <c r="D1398">
        <f t="shared" si="43"/>
        <v>14</v>
      </c>
      <c r="E1398" t="str">
        <f t="shared" si="44"/>
        <v>NIT</v>
      </c>
    </row>
    <row r="1399" spans="1:5" x14ac:dyDescent="0.25">
      <c r="A1399" t="s">
        <v>1477</v>
      </c>
      <c r="B1399" t="s">
        <v>2505</v>
      </c>
      <c r="C1399" t="str">
        <f>Tabla4[[#This Row],[NIT]]</f>
        <v>06142409151044</v>
      </c>
      <c r="D1399">
        <f t="shared" si="43"/>
        <v>14</v>
      </c>
      <c r="E1399" t="str">
        <f t="shared" si="44"/>
        <v>NIT</v>
      </c>
    </row>
    <row r="1400" spans="1:5" x14ac:dyDescent="0.25">
      <c r="A1400" t="s">
        <v>2506</v>
      </c>
      <c r="B1400" t="s">
        <v>2507</v>
      </c>
      <c r="C1400" t="str">
        <f>Tabla4[[#This Row],[NIT]]</f>
        <v>12171207051017</v>
      </c>
      <c r="D1400">
        <f t="shared" si="43"/>
        <v>14</v>
      </c>
      <c r="E1400" t="str">
        <f t="shared" si="44"/>
        <v>NIT</v>
      </c>
    </row>
    <row r="1401" spans="1:5" x14ac:dyDescent="0.25">
      <c r="A1401" t="s">
        <v>2508</v>
      </c>
      <c r="B1401" t="s">
        <v>2509</v>
      </c>
      <c r="C1401" t="str">
        <f>Tabla4[[#This Row],[NIT]]</f>
        <v>94502204081011</v>
      </c>
      <c r="D1401">
        <f t="shared" si="43"/>
        <v>14</v>
      </c>
      <c r="E1401" t="str">
        <f t="shared" si="44"/>
        <v>NIT</v>
      </c>
    </row>
    <row r="1402" spans="1:5" x14ac:dyDescent="0.25">
      <c r="A1402" t="s">
        <v>2510</v>
      </c>
      <c r="B1402" t="s">
        <v>2511</v>
      </c>
      <c r="C1402" t="str">
        <f>Tabla4[[#This Row],[NIT]]</f>
        <v>06141911921060</v>
      </c>
      <c r="D1402">
        <f t="shared" si="43"/>
        <v>14</v>
      </c>
      <c r="E1402" t="str">
        <f t="shared" si="44"/>
        <v>NIT</v>
      </c>
    </row>
    <row r="1403" spans="1:5" x14ac:dyDescent="0.25">
      <c r="A1403" t="s">
        <v>1354</v>
      </c>
      <c r="B1403" t="s">
        <v>2512</v>
      </c>
      <c r="C1403" t="str">
        <f>Tabla4[[#This Row],[NIT]]</f>
        <v>06142708101053</v>
      </c>
      <c r="D1403">
        <f t="shared" si="43"/>
        <v>14</v>
      </c>
      <c r="E1403" t="str">
        <f t="shared" si="44"/>
        <v>NIT</v>
      </c>
    </row>
    <row r="1404" spans="1:5" x14ac:dyDescent="0.25">
      <c r="A1404" t="s">
        <v>1470</v>
      </c>
      <c r="B1404" t="s">
        <v>2513</v>
      </c>
      <c r="C1404" t="str">
        <f>Tabla4[[#This Row],[NIT]]</f>
        <v>06141512001054</v>
      </c>
      <c r="D1404">
        <f t="shared" si="43"/>
        <v>14</v>
      </c>
      <c r="E1404" t="str">
        <f t="shared" si="44"/>
        <v>NIT</v>
      </c>
    </row>
    <row r="1405" spans="1:5" x14ac:dyDescent="0.25">
      <c r="A1405" t="s">
        <v>2514</v>
      </c>
      <c r="B1405" t="s">
        <v>2515</v>
      </c>
      <c r="C1405" t="str">
        <f>Tabla4[[#This Row],[NIT]]</f>
        <v>12171306680010</v>
      </c>
      <c r="D1405">
        <f t="shared" si="43"/>
        <v>14</v>
      </c>
      <c r="E1405" t="str">
        <f t="shared" si="44"/>
        <v>NIT</v>
      </c>
    </row>
    <row r="1406" spans="1:5" x14ac:dyDescent="0.25">
      <c r="A1406" t="s">
        <v>1479</v>
      </c>
      <c r="B1406" t="s">
        <v>2516</v>
      </c>
      <c r="C1406" t="str">
        <f>Tabla4[[#This Row],[NIT]]</f>
        <v>06140804161013</v>
      </c>
      <c r="D1406">
        <f t="shared" si="43"/>
        <v>14</v>
      </c>
      <c r="E1406" t="str">
        <f t="shared" si="44"/>
        <v>NIT</v>
      </c>
    </row>
    <row r="1407" spans="1:5" x14ac:dyDescent="0.25">
      <c r="A1407" t="s">
        <v>2517</v>
      </c>
      <c r="B1407" t="s">
        <v>2518</v>
      </c>
      <c r="C1407" t="str">
        <f>Tabla4[[#This Row],[NIT]]</f>
        <v>06141608111039</v>
      </c>
      <c r="D1407">
        <f t="shared" si="43"/>
        <v>14</v>
      </c>
      <c r="E1407" t="str">
        <f t="shared" si="44"/>
        <v>NIT</v>
      </c>
    </row>
    <row r="1408" spans="1:5" x14ac:dyDescent="0.25">
      <c r="A1408" t="s">
        <v>2519</v>
      </c>
      <c r="B1408" t="s">
        <v>2520</v>
      </c>
      <c r="C1408" t="str">
        <f>Tabla4[[#This Row],[NIT]]</f>
        <v>06141211810023</v>
      </c>
      <c r="D1408">
        <f t="shared" si="43"/>
        <v>14</v>
      </c>
      <c r="E1408" t="str">
        <f t="shared" si="44"/>
        <v>NIT</v>
      </c>
    </row>
    <row r="1409" spans="1:5" x14ac:dyDescent="0.25">
      <c r="A1409" t="s">
        <v>2521</v>
      </c>
      <c r="B1409" t="s">
        <v>2522</v>
      </c>
      <c r="C1409" t="str">
        <f>Tabla4[[#This Row],[NIT]]</f>
        <v>06142102971109</v>
      </c>
      <c r="D1409">
        <f t="shared" si="43"/>
        <v>14</v>
      </c>
      <c r="E1409" t="str">
        <f t="shared" si="44"/>
        <v>NIT</v>
      </c>
    </row>
    <row r="1410" spans="1:5" x14ac:dyDescent="0.25">
      <c r="A1410" t="s">
        <v>2523</v>
      </c>
      <c r="B1410" t="s">
        <v>2524</v>
      </c>
      <c r="C1410" t="str">
        <f>Tabla4[[#This Row],[NIT]]</f>
        <v>08211411430010</v>
      </c>
      <c r="D1410">
        <f t="shared" ref="D1410:D1473" si="45">LEN(C1410)</f>
        <v>14</v>
      </c>
      <c r="E1410" t="str">
        <f t="shared" si="44"/>
        <v>NIT</v>
      </c>
    </row>
    <row r="1411" spans="1:5" x14ac:dyDescent="0.25">
      <c r="A1411" t="s">
        <v>2525</v>
      </c>
      <c r="B1411" t="s">
        <v>2526</v>
      </c>
      <c r="C1411" t="str">
        <f>Tabla4[[#This Row],[NIT]]</f>
        <v>06142808921104</v>
      </c>
      <c r="D1411">
        <f t="shared" si="45"/>
        <v>14</v>
      </c>
      <c r="E1411" t="str">
        <f t="shared" ref="E1411:E1474" si="46">IF(D1411=14,"NIT",IF(D1411=9,"DUI"," "))</f>
        <v>NIT</v>
      </c>
    </row>
    <row r="1412" spans="1:5" x14ac:dyDescent="0.25">
      <c r="A1412" t="s">
        <v>2527</v>
      </c>
      <c r="B1412" t="s">
        <v>2528</v>
      </c>
      <c r="C1412" t="str">
        <f>Tabla4[[#This Row],[NIT]]</f>
        <v>06143009931055</v>
      </c>
      <c r="D1412">
        <f t="shared" si="45"/>
        <v>14</v>
      </c>
      <c r="E1412" t="str">
        <f t="shared" si="46"/>
        <v>NIT</v>
      </c>
    </row>
    <row r="1413" spans="1:5" x14ac:dyDescent="0.25">
      <c r="A1413" t="s">
        <v>2529</v>
      </c>
      <c r="B1413" t="s">
        <v>2530</v>
      </c>
      <c r="C1413" t="str">
        <f>Tabla4[[#This Row],[NIT]]</f>
        <v>09040206530014</v>
      </c>
      <c r="D1413">
        <f t="shared" si="45"/>
        <v>14</v>
      </c>
      <c r="E1413" t="str">
        <f t="shared" si="46"/>
        <v>NIT</v>
      </c>
    </row>
    <row r="1414" spans="1:5" x14ac:dyDescent="0.25">
      <c r="A1414" t="s">
        <v>2531</v>
      </c>
      <c r="B1414" t="s">
        <v>2532</v>
      </c>
      <c r="C1414" t="str">
        <f>Tabla4[[#This Row],[NIT]]</f>
        <v>94500107600014</v>
      </c>
      <c r="D1414">
        <f t="shared" si="45"/>
        <v>14</v>
      </c>
      <c r="E1414" t="str">
        <f t="shared" si="46"/>
        <v>NIT</v>
      </c>
    </row>
    <row r="1415" spans="1:5" x14ac:dyDescent="0.25">
      <c r="A1415" t="s">
        <v>1502</v>
      </c>
      <c r="B1415" t="s">
        <v>2533</v>
      </c>
      <c r="C1415" t="str">
        <f>Tabla4[[#This Row],[NIT]]</f>
        <v>06142505731094</v>
      </c>
      <c r="D1415">
        <f t="shared" si="45"/>
        <v>14</v>
      </c>
      <c r="E1415" t="str">
        <f t="shared" si="46"/>
        <v>NIT</v>
      </c>
    </row>
    <row r="1416" spans="1:5" x14ac:dyDescent="0.25">
      <c r="A1416" t="s">
        <v>2534</v>
      </c>
      <c r="B1416" t="s">
        <v>2535</v>
      </c>
      <c r="C1416" t="str">
        <f>Tabla4[[#This Row],[NIT]]</f>
        <v>06140411660046</v>
      </c>
      <c r="D1416">
        <f t="shared" si="45"/>
        <v>14</v>
      </c>
      <c r="E1416" t="str">
        <f t="shared" si="46"/>
        <v>NIT</v>
      </c>
    </row>
    <row r="1417" spans="1:5" x14ac:dyDescent="0.25">
      <c r="A1417" t="s">
        <v>2536</v>
      </c>
      <c r="B1417" t="s">
        <v>2537</v>
      </c>
      <c r="C1417" t="str">
        <f>Tabla4[[#This Row],[NIT]]</f>
        <v>03151205781039</v>
      </c>
      <c r="D1417">
        <f t="shared" si="45"/>
        <v>14</v>
      </c>
      <c r="E1417" t="str">
        <f t="shared" si="46"/>
        <v>NIT</v>
      </c>
    </row>
    <row r="1418" spans="1:5" x14ac:dyDescent="0.25">
      <c r="A1418" t="s">
        <v>2538</v>
      </c>
      <c r="B1418" t="s">
        <v>2539</v>
      </c>
      <c r="C1418" t="str">
        <f>Tabla4[[#This Row],[NIT]]</f>
        <v>06141102041040</v>
      </c>
      <c r="D1418">
        <f t="shared" si="45"/>
        <v>14</v>
      </c>
      <c r="E1418" t="str">
        <f t="shared" si="46"/>
        <v>NIT</v>
      </c>
    </row>
    <row r="1419" spans="1:5" x14ac:dyDescent="0.25">
      <c r="A1419" t="s">
        <v>2540</v>
      </c>
      <c r="B1419" t="s">
        <v>2541</v>
      </c>
      <c r="C1419" t="str">
        <f>Tabla4[[#This Row],[NIT]]</f>
        <v>06141307041027</v>
      </c>
      <c r="D1419">
        <f t="shared" si="45"/>
        <v>14</v>
      </c>
      <c r="E1419" t="str">
        <f t="shared" si="46"/>
        <v>NIT</v>
      </c>
    </row>
    <row r="1420" spans="1:5" x14ac:dyDescent="0.25">
      <c r="A1420" t="s">
        <v>2542</v>
      </c>
      <c r="B1420" t="s">
        <v>2543</v>
      </c>
      <c r="C1420" t="str">
        <f>Tabla4[[#This Row],[NIT]]</f>
        <v>06142004071043</v>
      </c>
      <c r="D1420">
        <f t="shared" si="45"/>
        <v>14</v>
      </c>
      <c r="E1420" t="str">
        <f t="shared" si="46"/>
        <v>NIT</v>
      </c>
    </row>
    <row r="1421" spans="1:5" x14ac:dyDescent="0.25">
      <c r="A1421" t="s">
        <v>2544</v>
      </c>
      <c r="B1421" t="s">
        <v>2545</v>
      </c>
      <c r="C1421" t="str">
        <f>Tabla4[[#This Row],[NIT]]</f>
        <v>06142001880019</v>
      </c>
      <c r="D1421">
        <f t="shared" si="45"/>
        <v>14</v>
      </c>
      <c r="E1421" t="str">
        <f t="shared" si="46"/>
        <v>NIT</v>
      </c>
    </row>
    <row r="1422" spans="1:5" x14ac:dyDescent="0.25">
      <c r="A1422" t="s">
        <v>2546</v>
      </c>
      <c r="B1422" t="s">
        <v>2547</v>
      </c>
      <c r="C1422" t="str">
        <f>Tabla4[[#This Row],[NIT]]</f>
        <v>06142806830013</v>
      </c>
      <c r="D1422">
        <f t="shared" si="45"/>
        <v>14</v>
      </c>
      <c r="E1422" t="str">
        <f t="shared" si="46"/>
        <v>NIT</v>
      </c>
    </row>
    <row r="1423" spans="1:5" x14ac:dyDescent="0.25">
      <c r="A1423" t="s">
        <v>2548</v>
      </c>
      <c r="B1423" t="s">
        <v>2549</v>
      </c>
      <c r="C1423" t="str">
        <f>Tabla4[[#This Row],[NIT]]</f>
        <v>06140207081017</v>
      </c>
      <c r="D1423">
        <f t="shared" si="45"/>
        <v>14</v>
      </c>
      <c r="E1423" t="str">
        <f t="shared" si="46"/>
        <v>NIT</v>
      </c>
    </row>
    <row r="1424" spans="1:5" x14ac:dyDescent="0.25">
      <c r="A1424" t="s">
        <v>2550</v>
      </c>
      <c r="B1424" t="s">
        <v>2551</v>
      </c>
      <c r="C1424" t="str">
        <f>Tabla4[[#This Row],[NIT]]</f>
        <v>06141106660010</v>
      </c>
      <c r="D1424">
        <f t="shared" si="45"/>
        <v>14</v>
      </c>
      <c r="E1424" t="str">
        <f t="shared" si="46"/>
        <v>NIT</v>
      </c>
    </row>
    <row r="1425" spans="1:5" x14ac:dyDescent="0.25">
      <c r="A1425" t="s">
        <v>2552</v>
      </c>
      <c r="B1425" t="s">
        <v>2553</v>
      </c>
      <c r="C1425" t="str">
        <f>Tabla4[[#This Row],[NIT]]</f>
        <v>06142604931011</v>
      </c>
      <c r="D1425">
        <f t="shared" si="45"/>
        <v>14</v>
      </c>
      <c r="E1425" t="str">
        <f t="shared" si="46"/>
        <v>NIT</v>
      </c>
    </row>
    <row r="1426" spans="1:5" x14ac:dyDescent="0.25">
      <c r="A1426" t="s">
        <v>2554</v>
      </c>
      <c r="B1426" t="s">
        <v>2555</v>
      </c>
      <c r="C1426" t="str">
        <f>Tabla4[[#This Row],[NIT]]</f>
        <v>13191403470016</v>
      </c>
      <c r="D1426">
        <f t="shared" si="45"/>
        <v>14</v>
      </c>
      <c r="E1426" t="str">
        <f t="shared" si="46"/>
        <v>NIT</v>
      </c>
    </row>
    <row r="1427" spans="1:5" x14ac:dyDescent="0.25">
      <c r="A1427" t="s">
        <v>2556</v>
      </c>
      <c r="B1427" t="s">
        <v>2557</v>
      </c>
      <c r="C1427" t="str">
        <f>Tabla4[[#This Row],[NIT]]</f>
        <v>14172201500011</v>
      </c>
      <c r="D1427">
        <f t="shared" si="45"/>
        <v>14</v>
      </c>
      <c r="E1427" t="str">
        <f t="shared" si="46"/>
        <v>NIT</v>
      </c>
    </row>
    <row r="1428" spans="1:5" x14ac:dyDescent="0.25">
      <c r="A1428" t="s">
        <v>2558</v>
      </c>
      <c r="B1428" t="s">
        <v>2559</v>
      </c>
      <c r="C1428" t="str">
        <f>Tabla4[[#This Row],[NIT]]</f>
        <v>06081712710012</v>
      </c>
      <c r="D1428">
        <f t="shared" si="45"/>
        <v>14</v>
      </c>
      <c r="E1428" t="str">
        <f t="shared" si="46"/>
        <v>NIT</v>
      </c>
    </row>
    <row r="1429" spans="1:5" x14ac:dyDescent="0.25">
      <c r="A1429" t="s">
        <v>2560</v>
      </c>
      <c r="B1429" t="s">
        <v>2561</v>
      </c>
      <c r="C1429" t="str">
        <f>Tabla4[[#This Row],[NIT]]</f>
        <v>01012207650019</v>
      </c>
      <c r="D1429">
        <f t="shared" si="45"/>
        <v>14</v>
      </c>
      <c r="E1429" t="str">
        <f t="shared" si="46"/>
        <v>NIT</v>
      </c>
    </row>
    <row r="1430" spans="1:5" x14ac:dyDescent="0.25">
      <c r="A1430" t="s">
        <v>2562</v>
      </c>
      <c r="B1430" t="s">
        <v>2563</v>
      </c>
      <c r="C1430" t="str">
        <f>Tabla4[[#This Row],[NIT]]</f>
        <v>11080102570029</v>
      </c>
      <c r="D1430">
        <f t="shared" si="45"/>
        <v>14</v>
      </c>
      <c r="E1430" t="str">
        <f t="shared" si="46"/>
        <v>NIT</v>
      </c>
    </row>
    <row r="1431" spans="1:5" x14ac:dyDescent="0.25">
      <c r="A1431" t="s">
        <v>2564</v>
      </c>
      <c r="B1431" t="s">
        <v>2565</v>
      </c>
      <c r="C1431" t="str">
        <f>Tabla4[[#This Row],[NIT]]</f>
        <v>06141505081018</v>
      </c>
      <c r="D1431">
        <f t="shared" si="45"/>
        <v>14</v>
      </c>
      <c r="E1431" t="str">
        <f t="shared" si="46"/>
        <v>NIT</v>
      </c>
    </row>
    <row r="1432" spans="1:5" x14ac:dyDescent="0.25">
      <c r="A1432" t="s">
        <v>2566</v>
      </c>
      <c r="B1432" t="s">
        <v>2567</v>
      </c>
      <c r="C1432" t="str">
        <f>Tabla4[[#This Row],[NIT]]</f>
        <v>06143107891037</v>
      </c>
      <c r="D1432">
        <f t="shared" si="45"/>
        <v>14</v>
      </c>
      <c r="E1432" t="str">
        <f t="shared" si="46"/>
        <v>NIT</v>
      </c>
    </row>
    <row r="1433" spans="1:5" x14ac:dyDescent="0.25">
      <c r="A1433" t="s">
        <v>2568</v>
      </c>
      <c r="B1433" t="s">
        <v>2569</v>
      </c>
      <c r="C1433" t="str">
        <f>Tabla4[[#This Row],[NIT]]</f>
        <v>06141512870045</v>
      </c>
      <c r="D1433">
        <f t="shared" si="45"/>
        <v>14</v>
      </c>
      <c r="E1433" t="str">
        <f t="shared" si="46"/>
        <v>NIT</v>
      </c>
    </row>
    <row r="1434" spans="1:5" x14ac:dyDescent="0.25">
      <c r="A1434" t="s">
        <v>2570</v>
      </c>
      <c r="B1434" t="s">
        <v>2571</v>
      </c>
      <c r="C1434" t="str">
        <f>Tabla4[[#This Row],[NIT]]</f>
        <v>06140704081039</v>
      </c>
      <c r="D1434">
        <f t="shared" si="45"/>
        <v>14</v>
      </c>
      <c r="E1434" t="str">
        <f t="shared" si="46"/>
        <v>NIT</v>
      </c>
    </row>
    <row r="1435" spans="1:5" x14ac:dyDescent="0.25">
      <c r="A1435" t="s">
        <v>2572</v>
      </c>
      <c r="B1435" t="s">
        <v>2573</v>
      </c>
      <c r="C1435" t="str">
        <f>Tabla4[[#This Row],[NIT]]</f>
        <v>06141710490010</v>
      </c>
      <c r="D1435">
        <f t="shared" si="45"/>
        <v>14</v>
      </c>
      <c r="E1435" t="str">
        <f t="shared" si="46"/>
        <v>NIT</v>
      </c>
    </row>
    <row r="1436" spans="1:5" x14ac:dyDescent="0.25">
      <c r="A1436" t="s">
        <v>779</v>
      </c>
      <c r="B1436" t="s">
        <v>2574</v>
      </c>
      <c r="C1436" t="str">
        <f>Tabla4[[#This Row],[NIT]]</f>
        <v>06142310750039</v>
      </c>
      <c r="D1436">
        <f t="shared" si="45"/>
        <v>14</v>
      </c>
      <c r="E1436" t="str">
        <f t="shared" si="46"/>
        <v>NIT</v>
      </c>
    </row>
    <row r="1437" spans="1:5" x14ac:dyDescent="0.25">
      <c r="A1437" t="s">
        <v>2575</v>
      </c>
      <c r="B1437" t="s">
        <v>2576</v>
      </c>
      <c r="C1437" t="str">
        <f>Tabla4[[#This Row],[NIT]]</f>
        <v>06141701951012</v>
      </c>
      <c r="D1437">
        <f t="shared" si="45"/>
        <v>14</v>
      </c>
      <c r="E1437" t="str">
        <f t="shared" si="46"/>
        <v>NIT</v>
      </c>
    </row>
    <row r="1438" spans="1:5" x14ac:dyDescent="0.25">
      <c r="A1438" t="s">
        <v>2577</v>
      </c>
      <c r="B1438" t="s">
        <v>2578</v>
      </c>
      <c r="C1438" t="str">
        <f>Tabla4[[#This Row],[NIT]]</f>
        <v>06142704921030</v>
      </c>
      <c r="D1438">
        <f t="shared" si="45"/>
        <v>14</v>
      </c>
      <c r="E1438" t="str">
        <f t="shared" si="46"/>
        <v>NIT</v>
      </c>
    </row>
    <row r="1439" spans="1:5" x14ac:dyDescent="0.25">
      <c r="A1439" t="s">
        <v>2579</v>
      </c>
      <c r="B1439" t="s">
        <v>2580</v>
      </c>
      <c r="C1439" t="str">
        <f>Tabla4[[#This Row],[NIT]]</f>
        <v>06142301690017</v>
      </c>
      <c r="D1439">
        <f t="shared" si="45"/>
        <v>14</v>
      </c>
      <c r="E1439" t="str">
        <f t="shared" si="46"/>
        <v>NIT</v>
      </c>
    </row>
    <row r="1440" spans="1:5" x14ac:dyDescent="0.25">
      <c r="A1440" t="s">
        <v>2581</v>
      </c>
      <c r="B1440" t="s">
        <v>2582</v>
      </c>
      <c r="C1440" t="str">
        <f>Tabla4[[#This Row],[NIT]]</f>
        <v>06140509081059</v>
      </c>
      <c r="D1440">
        <f t="shared" si="45"/>
        <v>14</v>
      </c>
      <c r="E1440" t="str">
        <f t="shared" si="46"/>
        <v>NIT</v>
      </c>
    </row>
    <row r="1441" spans="1:5" x14ac:dyDescent="0.25">
      <c r="A1441" t="s">
        <v>2583</v>
      </c>
      <c r="B1441" t="s">
        <v>2584</v>
      </c>
      <c r="C1441" t="str">
        <f>Tabla4[[#This Row],[NIT]]</f>
        <v>06140406141010</v>
      </c>
      <c r="D1441">
        <f t="shared" si="45"/>
        <v>14</v>
      </c>
      <c r="E1441" t="str">
        <f t="shared" si="46"/>
        <v>NIT</v>
      </c>
    </row>
    <row r="1442" spans="1:5" x14ac:dyDescent="0.25">
      <c r="A1442" t="s">
        <v>2585</v>
      </c>
      <c r="B1442" t="s">
        <v>2586</v>
      </c>
      <c r="C1442" t="str">
        <f>Tabla4[[#This Row],[NIT]]</f>
        <v>06142808971047</v>
      </c>
      <c r="D1442">
        <f t="shared" si="45"/>
        <v>14</v>
      </c>
      <c r="E1442" t="str">
        <f t="shared" si="46"/>
        <v>NIT</v>
      </c>
    </row>
    <row r="1443" spans="1:5" x14ac:dyDescent="0.25">
      <c r="A1443" t="s">
        <v>2587</v>
      </c>
      <c r="B1443" t="s">
        <v>2588</v>
      </c>
      <c r="C1443" t="str">
        <f>Tabla4[[#This Row],[NIT]]</f>
        <v>94501111031034</v>
      </c>
      <c r="D1443">
        <f t="shared" si="45"/>
        <v>14</v>
      </c>
      <c r="E1443" t="str">
        <f t="shared" si="46"/>
        <v>NIT</v>
      </c>
    </row>
    <row r="1444" spans="1:5" x14ac:dyDescent="0.25">
      <c r="A1444" t="s">
        <v>2589</v>
      </c>
      <c r="B1444" t="s">
        <v>2590</v>
      </c>
      <c r="C1444" t="str">
        <f>Tabla4[[#This Row],[NIT]]</f>
        <v>06142608911015</v>
      </c>
      <c r="D1444">
        <f t="shared" si="45"/>
        <v>14</v>
      </c>
      <c r="E1444" t="str">
        <f t="shared" si="46"/>
        <v>NIT</v>
      </c>
    </row>
    <row r="1445" spans="1:5" x14ac:dyDescent="0.25">
      <c r="A1445" t="s">
        <v>2591</v>
      </c>
      <c r="B1445" t="s">
        <v>2592</v>
      </c>
      <c r="C1445" t="str">
        <f>Tabla4[[#This Row],[NIT]]</f>
        <v>06141501760028</v>
      </c>
      <c r="D1445">
        <f t="shared" si="45"/>
        <v>14</v>
      </c>
      <c r="E1445" t="str">
        <f t="shared" si="46"/>
        <v>NIT</v>
      </c>
    </row>
    <row r="1446" spans="1:5" x14ac:dyDescent="0.25">
      <c r="A1446" t="s">
        <v>2593</v>
      </c>
      <c r="B1446" t="s">
        <v>2594</v>
      </c>
      <c r="C1446" t="str">
        <f>Tabla4[[#This Row],[NIT]]</f>
        <v>06140112921018</v>
      </c>
      <c r="D1446">
        <f t="shared" si="45"/>
        <v>14</v>
      </c>
      <c r="E1446" t="str">
        <f t="shared" si="46"/>
        <v>NIT</v>
      </c>
    </row>
    <row r="1447" spans="1:5" x14ac:dyDescent="0.25">
      <c r="A1447" t="s">
        <v>2595</v>
      </c>
      <c r="B1447" t="s">
        <v>2596</v>
      </c>
      <c r="C1447" t="str">
        <f>Tabla4[[#This Row],[NIT]]</f>
        <v>06140903931068</v>
      </c>
      <c r="D1447">
        <f t="shared" si="45"/>
        <v>14</v>
      </c>
      <c r="E1447" t="str">
        <f t="shared" si="46"/>
        <v>NIT</v>
      </c>
    </row>
    <row r="1448" spans="1:5" x14ac:dyDescent="0.25">
      <c r="A1448" t="s">
        <v>2597</v>
      </c>
      <c r="B1448" t="s">
        <v>2598</v>
      </c>
      <c r="C1448" t="str">
        <f>Tabla4[[#This Row],[NIT]]</f>
        <v>02101203640012</v>
      </c>
      <c r="D1448">
        <f t="shared" si="45"/>
        <v>14</v>
      </c>
      <c r="E1448" t="str">
        <f t="shared" si="46"/>
        <v>NIT</v>
      </c>
    </row>
    <row r="1449" spans="1:5" x14ac:dyDescent="0.25">
      <c r="A1449" t="s">
        <v>2599</v>
      </c>
      <c r="B1449" t="s">
        <v>2600</v>
      </c>
      <c r="C1449" t="str">
        <f>Tabla4[[#This Row],[NIT]]</f>
        <v>06142208921011</v>
      </c>
      <c r="D1449">
        <f t="shared" si="45"/>
        <v>14</v>
      </c>
      <c r="E1449" t="str">
        <f t="shared" si="46"/>
        <v>NIT</v>
      </c>
    </row>
    <row r="1450" spans="1:5" x14ac:dyDescent="0.25">
      <c r="A1450" t="s">
        <v>2601</v>
      </c>
      <c r="B1450" t="s">
        <v>2602</v>
      </c>
      <c r="C1450" t="str">
        <f>Tabla4[[#This Row],[NIT]]</f>
        <v>06140202051039</v>
      </c>
      <c r="D1450">
        <f t="shared" si="45"/>
        <v>14</v>
      </c>
      <c r="E1450" t="str">
        <f t="shared" si="46"/>
        <v>NIT</v>
      </c>
    </row>
    <row r="1451" spans="1:5" x14ac:dyDescent="0.25">
      <c r="A1451" t="s">
        <v>2603</v>
      </c>
      <c r="B1451" t="s">
        <v>2604</v>
      </c>
      <c r="C1451" t="str">
        <f>Tabla4[[#This Row],[NIT]]</f>
        <v>06142607101060</v>
      </c>
      <c r="D1451">
        <f t="shared" si="45"/>
        <v>14</v>
      </c>
      <c r="E1451" t="str">
        <f t="shared" si="46"/>
        <v>NIT</v>
      </c>
    </row>
    <row r="1452" spans="1:5" x14ac:dyDescent="0.25">
      <c r="A1452" t="s">
        <v>40</v>
      </c>
      <c r="B1452" t="s">
        <v>2605</v>
      </c>
      <c r="C1452" t="str">
        <f>Tabla4[[#This Row],[NIT]]</f>
        <v>06140702971037</v>
      </c>
      <c r="D1452">
        <f t="shared" si="45"/>
        <v>14</v>
      </c>
      <c r="E1452" t="str">
        <f t="shared" si="46"/>
        <v>NIT</v>
      </c>
    </row>
    <row r="1453" spans="1:5" x14ac:dyDescent="0.25">
      <c r="A1453" t="s">
        <v>2606</v>
      </c>
      <c r="B1453" t="s">
        <v>2607</v>
      </c>
      <c r="C1453" t="str">
        <f>Tabla4[[#This Row],[NIT]]</f>
        <v>06141711011018</v>
      </c>
      <c r="D1453">
        <f t="shared" si="45"/>
        <v>14</v>
      </c>
      <c r="E1453" t="str">
        <f t="shared" si="46"/>
        <v>NIT</v>
      </c>
    </row>
    <row r="1454" spans="1:5" x14ac:dyDescent="0.25">
      <c r="A1454" t="s">
        <v>2608</v>
      </c>
      <c r="B1454" t="s">
        <v>2609</v>
      </c>
      <c r="C1454" t="str">
        <f>Tabla4[[#This Row],[NIT]]</f>
        <v>06141012650020</v>
      </c>
      <c r="D1454">
        <f t="shared" si="45"/>
        <v>14</v>
      </c>
      <c r="E1454" t="str">
        <f t="shared" si="46"/>
        <v>NIT</v>
      </c>
    </row>
    <row r="1455" spans="1:5" x14ac:dyDescent="0.25">
      <c r="A1455" t="s">
        <v>2610</v>
      </c>
      <c r="B1455" t="s">
        <v>2611</v>
      </c>
      <c r="C1455" t="str">
        <f>Tabla4[[#This Row],[NIT]]</f>
        <v>06142903620017</v>
      </c>
      <c r="D1455">
        <f t="shared" si="45"/>
        <v>14</v>
      </c>
      <c r="E1455" t="str">
        <f t="shared" si="46"/>
        <v>NIT</v>
      </c>
    </row>
    <row r="1456" spans="1:5" x14ac:dyDescent="0.25">
      <c r="A1456" t="s">
        <v>2612</v>
      </c>
      <c r="B1456" t="s">
        <v>2613</v>
      </c>
      <c r="C1456" t="str">
        <f>Tabla4[[#This Row],[NIT]]</f>
        <v>06141312850038</v>
      </c>
      <c r="D1456">
        <f t="shared" si="45"/>
        <v>14</v>
      </c>
      <c r="E1456" t="str">
        <f t="shared" si="46"/>
        <v>NIT</v>
      </c>
    </row>
    <row r="1457" spans="1:5" x14ac:dyDescent="0.25">
      <c r="A1457" t="s">
        <v>2614</v>
      </c>
      <c r="B1457" t="s">
        <v>2615</v>
      </c>
      <c r="C1457" t="str">
        <f>Tabla4[[#This Row],[NIT]]</f>
        <v>06142002911028</v>
      </c>
      <c r="D1457">
        <f t="shared" si="45"/>
        <v>14</v>
      </c>
      <c r="E1457" t="str">
        <f t="shared" si="46"/>
        <v>NIT</v>
      </c>
    </row>
    <row r="1458" spans="1:5" x14ac:dyDescent="0.25">
      <c r="A1458" t="s">
        <v>2616</v>
      </c>
      <c r="B1458" t="s">
        <v>2617</v>
      </c>
      <c r="C1458" t="str">
        <f>Tabla4[[#This Row],[NIT]]</f>
        <v>06072205730011</v>
      </c>
      <c r="D1458">
        <f t="shared" si="45"/>
        <v>14</v>
      </c>
      <c r="E1458" t="str">
        <f t="shared" si="46"/>
        <v>NIT</v>
      </c>
    </row>
    <row r="1459" spans="1:5" x14ac:dyDescent="0.25">
      <c r="A1459" t="s">
        <v>2618</v>
      </c>
      <c r="B1459" t="s">
        <v>2619</v>
      </c>
      <c r="C1459" t="str">
        <f>Tabla4[[#This Row],[NIT]]</f>
        <v>06140101840022</v>
      </c>
      <c r="D1459">
        <f t="shared" si="45"/>
        <v>14</v>
      </c>
      <c r="E1459" t="str">
        <f t="shared" si="46"/>
        <v>NIT</v>
      </c>
    </row>
    <row r="1460" spans="1:5" x14ac:dyDescent="0.25">
      <c r="A1460" t="s">
        <v>2620</v>
      </c>
      <c r="B1460" t="s">
        <v>2621</v>
      </c>
      <c r="C1460" t="str">
        <f>Tabla4[[#This Row],[NIT]]</f>
        <v>06143107870069</v>
      </c>
      <c r="D1460">
        <f t="shared" si="45"/>
        <v>14</v>
      </c>
      <c r="E1460" t="str">
        <f t="shared" si="46"/>
        <v>NIT</v>
      </c>
    </row>
    <row r="1461" spans="1:5" x14ac:dyDescent="0.25">
      <c r="A1461" t="s">
        <v>2622</v>
      </c>
      <c r="B1461" t="s">
        <v>2623</v>
      </c>
      <c r="C1461" t="str">
        <f>Tabla4[[#This Row],[NIT]]</f>
        <v>06141805041026</v>
      </c>
      <c r="D1461">
        <f t="shared" si="45"/>
        <v>14</v>
      </c>
      <c r="E1461" t="str">
        <f t="shared" si="46"/>
        <v>NIT</v>
      </c>
    </row>
    <row r="1462" spans="1:5" x14ac:dyDescent="0.25">
      <c r="A1462" t="s">
        <v>2624</v>
      </c>
      <c r="B1462" t="s">
        <v>2625</v>
      </c>
      <c r="C1462" t="str">
        <f>Tabla4[[#This Row],[NIT]]</f>
        <v>06142205981021</v>
      </c>
      <c r="D1462">
        <f t="shared" si="45"/>
        <v>14</v>
      </c>
      <c r="E1462" t="str">
        <f t="shared" si="46"/>
        <v>NIT</v>
      </c>
    </row>
    <row r="1463" spans="1:5" x14ac:dyDescent="0.25">
      <c r="A1463" t="s">
        <v>2626</v>
      </c>
      <c r="B1463" t="s">
        <v>2627</v>
      </c>
      <c r="C1463" t="str">
        <f>Tabla4[[#This Row],[NIT]]</f>
        <v>06142510630017</v>
      </c>
      <c r="D1463">
        <f t="shared" si="45"/>
        <v>14</v>
      </c>
      <c r="E1463" t="str">
        <f t="shared" si="46"/>
        <v>NIT</v>
      </c>
    </row>
    <row r="1464" spans="1:5" x14ac:dyDescent="0.25">
      <c r="A1464" t="s">
        <v>2628</v>
      </c>
      <c r="B1464" t="s">
        <v>2629</v>
      </c>
      <c r="C1464" t="str">
        <f>Tabla4[[#This Row],[NIT]]</f>
        <v>06141910710017</v>
      </c>
      <c r="D1464">
        <f t="shared" si="45"/>
        <v>14</v>
      </c>
      <c r="E1464" t="str">
        <f t="shared" si="46"/>
        <v>NIT</v>
      </c>
    </row>
    <row r="1465" spans="1:5" x14ac:dyDescent="0.25">
      <c r="A1465" t="s">
        <v>2630</v>
      </c>
      <c r="B1465" t="s">
        <v>2631</v>
      </c>
      <c r="C1465" t="str">
        <f>Tabla4[[#This Row],[NIT]]</f>
        <v>06143006630016</v>
      </c>
      <c r="D1465">
        <f t="shared" si="45"/>
        <v>14</v>
      </c>
      <c r="E1465" t="str">
        <f t="shared" si="46"/>
        <v>NIT</v>
      </c>
    </row>
    <row r="1466" spans="1:5" x14ac:dyDescent="0.25">
      <c r="A1466" t="s">
        <v>2632</v>
      </c>
      <c r="B1466" t="s">
        <v>2633</v>
      </c>
      <c r="C1466" t="str">
        <f>Tabla4[[#This Row],[NIT]]</f>
        <v>06141811820015</v>
      </c>
      <c r="D1466">
        <f t="shared" si="45"/>
        <v>14</v>
      </c>
      <c r="E1466" t="str">
        <f t="shared" si="46"/>
        <v>NIT</v>
      </c>
    </row>
    <row r="1467" spans="1:5" x14ac:dyDescent="0.25">
      <c r="A1467" t="s">
        <v>2634</v>
      </c>
      <c r="B1467" t="s">
        <v>2635</v>
      </c>
      <c r="C1467" t="str">
        <f>Tabla4[[#This Row],[NIT]]</f>
        <v>06140702911018</v>
      </c>
      <c r="D1467">
        <f t="shared" si="45"/>
        <v>14</v>
      </c>
      <c r="E1467" t="str">
        <f t="shared" si="46"/>
        <v>NIT</v>
      </c>
    </row>
    <row r="1468" spans="1:5" x14ac:dyDescent="0.25">
      <c r="A1468" t="s">
        <v>2636</v>
      </c>
      <c r="B1468" t="s">
        <v>2637</v>
      </c>
      <c r="C1468" t="str">
        <f>Tabla4[[#This Row],[NIT]]</f>
        <v>06140403891027</v>
      </c>
      <c r="D1468">
        <f t="shared" si="45"/>
        <v>14</v>
      </c>
      <c r="E1468" t="str">
        <f t="shared" si="46"/>
        <v>NIT</v>
      </c>
    </row>
    <row r="1469" spans="1:5" x14ac:dyDescent="0.25">
      <c r="A1469" t="s">
        <v>1108</v>
      </c>
      <c r="B1469" t="s">
        <v>2638</v>
      </c>
      <c r="C1469" t="str">
        <f>Tabla4[[#This Row],[NIT]]</f>
        <v>05111609141012</v>
      </c>
      <c r="D1469">
        <f t="shared" si="45"/>
        <v>14</v>
      </c>
      <c r="E1469" t="str">
        <f t="shared" si="46"/>
        <v>NIT</v>
      </c>
    </row>
    <row r="1470" spans="1:5" x14ac:dyDescent="0.25">
      <c r="A1470" t="s">
        <v>2639</v>
      </c>
      <c r="B1470" t="s">
        <v>2640</v>
      </c>
      <c r="C1470" t="str">
        <f>Tabla4[[#This Row],[NIT]]</f>
        <v>06141108800016</v>
      </c>
      <c r="D1470">
        <f t="shared" si="45"/>
        <v>14</v>
      </c>
      <c r="E1470" t="str">
        <f t="shared" si="46"/>
        <v>NIT</v>
      </c>
    </row>
    <row r="1471" spans="1:5" x14ac:dyDescent="0.25">
      <c r="A1471" t="s">
        <v>2641</v>
      </c>
      <c r="B1471" t="s">
        <v>2642</v>
      </c>
      <c r="C1471" t="str">
        <f>Tabla4[[#This Row],[NIT]]</f>
        <v>06141009650016</v>
      </c>
      <c r="D1471">
        <f t="shared" si="45"/>
        <v>14</v>
      </c>
      <c r="E1471" t="str">
        <f t="shared" si="46"/>
        <v>NIT</v>
      </c>
    </row>
    <row r="1472" spans="1:5" x14ac:dyDescent="0.25">
      <c r="A1472" t="s">
        <v>2643</v>
      </c>
      <c r="B1472" t="s">
        <v>2644</v>
      </c>
      <c r="C1472" t="str">
        <f>Tabla4[[#This Row],[NIT]]</f>
        <v>06142504580012</v>
      </c>
      <c r="D1472">
        <f t="shared" si="45"/>
        <v>14</v>
      </c>
      <c r="E1472" t="str">
        <f t="shared" si="46"/>
        <v>NIT</v>
      </c>
    </row>
    <row r="1473" spans="1:5" x14ac:dyDescent="0.25">
      <c r="A1473" t="s">
        <v>2645</v>
      </c>
      <c r="B1473" t="s">
        <v>2646</v>
      </c>
      <c r="C1473" t="str">
        <f>Tabla4[[#This Row],[NIT]]</f>
        <v>06140307981104</v>
      </c>
      <c r="D1473">
        <f t="shared" si="45"/>
        <v>14</v>
      </c>
      <c r="E1473" t="str">
        <f t="shared" si="46"/>
        <v>NIT</v>
      </c>
    </row>
    <row r="1474" spans="1:5" x14ac:dyDescent="0.25">
      <c r="A1474" t="s">
        <v>2647</v>
      </c>
      <c r="B1474" t="s">
        <v>2648</v>
      </c>
      <c r="C1474" t="str">
        <f>Tabla4[[#This Row],[NIT]]</f>
        <v>06142605660013</v>
      </c>
      <c r="D1474">
        <f t="shared" ref="D1474:D1537" si="47">LEN(C1474)</f>
        <v>14</v>
      </c>
      <c r="E1474" t="str">
        <f t="shared" si="46"/>
        <v>NIT</v>
      </c>
    </row>
    <row r="1475" spans="1:5" x14ac:dyDescent="0.25">
      <c r="A1475" t="s">
        <v>2649</v>
      </c>
      <c r="B1475" t="s">
        <v>2650</v>
      </c>
      <c r="C1475" t="str">
        <f>Tabla4[[#This Row],[NIT]]</f>
        <v>06141409790012</v>
      </c>
      <c r="D1475">
        <f t="shared" si="47"/>
        <v>14</v>
      </c>
      <c r="E1475" t="str">
        <f t="shared" ref="E1475:E1538" si="48">IF(D1475=14,"NIT",IF(D1475=9,"DUI"," "))</f>
        <v>NIT</v>
      </c>
    </row>
    <row r="1476" spans="1:5" x14ac:dyDescent="0.25">
      <c r="A1476" t="s">
        <v>2651</v>
      </c>
      <c r="B1476" t="s">
        <v>2652</v>
      </c>
      <c r="C1476" t="str">
        <f>Tabla4[[#This Row],[NIT]]</f>
        <v>06141503560018</v>
      </c>
      <c r="D1476">
        <f t="shared" si="47"/>
        <v>14</v>
      </c>
      <c r="E1476" t="str">
        <f t="shared" si="48"/>
        <v>NIT</v>
      </c>
    </row>
    <row r="1477" spans="1:5" x14ac:dyDescent="0.25">
      <c r="A1477" t="s">
        <v>2653</v>
      </c>
      <c r="B1477" t="s">
        <v>2654</v>
      </c>
      <c r="C1477" t="str">
        <f>Tabla4[[#This Row],[NIT]]</f>
        <v>06142709550017</v>
      </c>
      <c r="D1477">
        <f t="shared" si="47"/>
        <v>14</v>
      </c>
      <c r="E1477" t="str">
        <f t="shared" si="48"/>
        <v>NIT</v>
      </c>
    </row>
    <row r="1478" spans="1:5" x14ac:dyDescent="0.25">
      <c r="A1478" t="s">
        <v>2655</v>
      </c>
      <c r="B1478" t="s">
        <v>2656</v>
      </c>
      <c r="C1478" t="str">
        <f>Tabla4[[#This Row],[NIT]]</f>
        <v>06140406081069</v>
      </c>
      <c r="D1478">
        <f t="shared" si="47"/>
        <v>14</v>
      </c>
      <c r="E1478" t="str">
        <f t="shared" si="48"/>
        <v>NIT</v>
      </c>
    </row>
    <row r="1479" spans="1:5" x14ac:dyDescent="0.25">
      <c r="A1479" t="s">
        <v>637</v>
      </c>
      <c r="B1479" t="s">
        <v>2657</v>
      </c>
      <c r="C1479" t="str">
        <f>Tabla4[[#This Row],[NIT]]</f>
        <v>06142202770023</v>
      </c>
      <c r="D1479">
        <f t="shared" si="47"/>
        <v>14</v>
      </c>
      <c r="E1479" t="str">
        <f t="shared" si="48"/>
        <v>NIT</v>
      </c>
    </row>
    <row r="1480" spans="1:5" x14ac:dyDescent="0.25">
      <c r="A1480" t="s">
        <v>2658</v>
      </c>
      <c r="B1480" t="s">
        <v>2659</v>
      </c>
      <c r="C1480" t="str">
        <f>Tabla4[[#This Row],[NIT]]</f>
        <v>06142407091028</v>
      </c>
      <c r="D1480">
        <f t="shared" si="47"/>
        <v>14</v>
      </c>
      <c r="E1480" t="str">
        <f t="shared" si="48"/>
        <v>NIT</v>
      </c>
    </row>
    <row r="1481" spans="1:5" x14ac:dyDescent="0.25">
      <c r="A1481" t="s">
        <v>2660</v>
      </c>
      <c r="B1481" t="s">
        <v>2661</v>
      </c>
      <c r="C1481" t="str">
        <f>Tabla4[[#This Row],[NIT]]</f>
        <v>06141810951022</v>
      </c>
      <c r="D1481">
        <f t="shared" si="47"/>
        <v>14</v>
      </c>
      <c r="E1481" t="str">
        <f t="shared" si="48"/>
        <v>NIT</v>
      </c>
    </row>
    <row r="1482" spans="1:5" x14ac:dyDescent="0.25">
      <c r="A1482" t="s">
        <v>2662</v>
      </c>
      <c r="B1482" t="s">
        <v>2663</v>
      </c>
      <c r="C1482" t="str">
        <f>Tabla4[[#This Row],[NIT]]</f>
        <v>06142303951041</v>
      </c>
      <c r="D1482">
        <f t="shared" si="47"/>
        <v>14</v>
      </c>
      <c r="E1482" t="str">
        <f t="shared" si="48"/>
        <v>NIT</v>
      </c>
    </row>
    <row r="1483" spans="1:5" x14ac:dyDescent="0.25">
      <c r="A1483" t="s">
        <v>2664</v>
      </c>
      <c r="B1483" t="s">
        <v>2665</v>
      </c>
      <c r="C1483" t="str">
        <f>Tabla4[[#This Row],[NIT]]</f>
        <v>06140611710010</v>
      </c>
      <c r="D1483">
        <f t="shared" si="47"/>
        <v>14</v>
      </c>
      <c r="E1483" t="str">
        <f t="shared" si="48"/>
        <v>NIT</v>
      </c>
    </row>
    <row r="1484" spans="1:5" x14ac:dyDescent="0.25">
      <c r="A1484" t="s">
        <v>2666</v>
      </c>
      <c r="B1484" t="s">
        <v>2667</v>
      </c>
      <c r="C1484" t="str">
        <f>Tabla4[[#This Row],[NIT]]</f>
        <v>06142303951033</v>
      </c>
      <c r="D1484">
        <f t="shared" si="47"/>
        <v>14</v>
      </c>
      <c r="E1484" t="str">
        <f t="shared" si="48"/>
        <v>NIT</v>
      </c>
    </row>
    <row r="1485" spans="1:5" x14ac:dyDescent="0.25">
      <c r="A1485" t="s">
        <v>2668</v>
      </c>
      <c r="B1485" t="s">
        <v>2669</v>
      </c>
      <c r="C1485" t="str">
        <f>Tabla4[[#This Row],[NIT]]</f>
        <v>06140711941019</v>
      </c>
      <c r="D1485">
        <f t="shared" si="47"/>
        <v>14</v>
      </c>
      <c r="E1485" t="str">
        <f t="shared" si="48"/>
        <v>NIT</v>
      </c>
    </row>
    <row r="1486" spans="1:5" x14ac:dyDescent="0.25">
      <c r="A1486" t="s">
        <v>2670</v>
      </c>
      <c r="B1486" t="s">
        <v>2671</v>
      </c>
      <c r="C1486" t="str">
        <f>Tabla4[[#This Row],[NIT]]</f>
        <v>06140502041094</v>
      </c>
      <c r="D1486">
        <f t="shared" si="47"/>
        <v>14</v>
      </c>
      <c r="E1486" t="str">
        <f t="shared" si="48"/>
        <v>NIT</v>
      </c>
    </row>
    <row r="1487" spans="1:5" x14ac:dyDescent="0.25">
      <c r="A1487" t="s">
        <v>2672</v>
      </c>
      <c r="B1487" t="s">
        <v>2673</v>
      </c>
      <c r="C1487" t="str">
        <f>Tabla4[[#This Row],[NIT]]</f>
        <v>06142808850015</v>
      </c>
      <c r="D1487">
        <f t="shared" si="47"/>
        <v>14</v>
      </c>
      <c r="E1487" t="str">
        <f t="shared" si="48"/>
        <v>NIT</v>
      </c>
    </row>
    <row r="1488" spans="1:5" x14ac:dyDescent="0.25">
      <c r="A1488" t="s">
        <v>2674</v>
      </c>
      <c r="B1488" t="s">
        <v>2675</v>
      </c>
      <c r="C1488" t="str">
        <f>Tabla4[[#This Row],[NIT]]</f>
        <v>06140209041012</v>
      </c>
      <c r="D1488">
        <f t="shared" si="47"/>
        <v>14</v>
      </c>
      <c r="E1488" t="str">
        <f t="shared" si="48"/>
        <v>NIT</v>
      </c>
    </row>
    <row r="1489" spans="1:5" x14ac:dyDescent="0.25">
      <c r="A1489" t="s">
        <v>30</v>
      </c>
      <c r="B1489" t="s">
        <v>2676</v>
      </c>
      <c r="C1489" t="str">
        <f>Tabla4[[#This Row],[NIT]]</f>
        <v>06140907680011</v>
      </c>
      <c r="D1489">
        <f t="shared" si="47"/>
        <v>14</v>
      </c>
      <c r="E1489" t="str">
        <f t="shared" si="48"/>
        <v>NIT</v>
      </c>
    </row>
    <row r="1490" spans="1:5" x14ac:dyDescent="0.25">
      <c r="A1490" t="s">
        <v>2677</v>
      </c>
      <c r="B1490" t="s">
        <v>2678</v>
      </c>
      <c r="C1490" t="str">
        <f>Tabla4[[#This Row],[NIT]]</f>
        <v>06142911991030</v>
      </c>
      <c r="D1490">
        <f t="shared" si="47"/>
        <v>14</v>
      </c>
      <c r="E1490" t="str">
        <f t="shared" si="48"/>
        <v>NIT</v>
      </c>
    </row>
    <row r="1491" spans="1:5" x14ac:dyDescent="0.25">
      <c r="A1491" t="s">
        <v>2679</v>
      </c>
      <c r="B1491" t="s">
        <v>2680</v>
      </c>
      <c r="C1491" t="str">
        <f>Tabla4[[#This Row],[NIT]]</f>
        <v>06141912971087</v>
      </c>
      <c r="D1491">
        <f t="shared" si="47"/>
        <v>14</v>
      </c>
      <c r="E1491" t="str">
        <f t="shared" si="48"/>
        <v>NIT</v>
      </c>
    </row>
    <row r="1492" spans="1:5" x14ac:dyDescent="0.25">
      <c r="A1492" t="s">
        <v>2681</v>
      </c>
      <c r="B1492" t="s">
        <v>2682</v>
      </c>
      <c r="C1492" t="str">
        <f>Tabla4[[#This Row],[NIT]]</f>
        <v>08130203001010</v>
      </c>
      <c r="D1492">
        <f t="shared" si="47"/>
        <v>14</v>
      </c>
      <c r="E1492" t="str">
        <f t="shared" si="48"/>
        <v>NIT</v>
      </c>
    </row>
    <row r="1493" spans="1:5" x14ac:dyDescent="0.25">
      <c r="A1493" t="s">
        <v>2683</v>
      </c>
      <c r="B1493" t="s">
        <v>2684</v>
      </c>
      <c r="C1493" t="str">
        <f>Tabla4[[#This Row],[NIT]]</f>
        <v>06141411061030</v>
      </c>
      <c r="D1493">
        <f t="shared" si="47"/>
        <v>14</v>
      </c>
      <c r="E1493" t="str">
        <f t="shared" si="48"/>
        <v>NIT</v>
      </c>
    </row>
    <row r="1494" spans="1:5" x14ac:dyDescent="0.25">
      <c r="A1494" t="s">
        <v>2685</v>
      </c>
      <c r="B1494" t="s">
        <v>2686</v>
      </c>
      <c r="C1494" t="str">
        <f>Tabla4[[#This Row],[NIT]]</f>
        <v>06141006021012</v>
      </c>
      <c r="D1494">
        <f t="shared" si="47"/>
        <v>14</v>
      </c>
      <c r="E1494" t="str">
        <f t="shared" si="48"/>
        <v>NIT</v>
      </c>
    </row>
    <row r="1495" spans="1:5" x14ac:dyDescent="0.25">
      <c r="A1495" t="s">
        <v>2687</v>
      </c>
      <c r="B1495" t="s">
        <v>2688</v>
      </c>
      <c r="C1495" t="str">
        <f>Tabla4[[#This Row],[NIT]]</f>
        <v>06142906951011</v>
      </c>
      <c r="D1495">
        <f t="shared" si="47"/>
        <v>14</v>
      </c>
      <c r="E1495" t="str">
        <f t="shared" si="48"/>
        <v>NIT</v>
      </c>
    </row>
    <row r="1496" spans="1:5" x14ac:dyDescent="0.25">
      <c r="A1496" t="s">
        <v>2689</v>
      </c>
      <c r="B1496" t="s">
        <v>2690</v>
      </c>
      <c r="C1496" t="str">
        <f>Tabla4[[#This Row],[NIT]]</f>
        <v>06140703081027</v>
      </c>
      <c r="D1496">
        <f t="shared" si="47"/>
        <v>14</v>
      </c>
      <c r="E1496" t="str">
        <f t="shared" si="48"/>
        <v>NIT</v>
      </c>
    </row>
    <row r="1497" spans="1:5" x14ac:dyDescent="0.25">
      <c r="A1497" t="s">
        <v>2691</v>
      </c>
      <c r="B1497" t="s">
        <v>2692</v>
      </c>
      <c r="C1497" t="str">
        <f>Tabla4[[#This Row],[NIT]]</f>
        <v>06142305941019</v>
      </c>
      <c r="D1497">
        <f t="shared" si="47"/>
        <v>14</v>
      </c>
      <c r="E1497" t="str">
        <f t="shared" si="48"/>
        <v>NIT</v>
      </c>
    </row>
    <row r="1498" spans="1:5" x14ac:dyDescent="0.25">
      <c r="A1498" t="s">
        <v>2693</v>
      </c>
      <c r="B1498" t="s">
        <v>2694</v>
      </c>
      <c r="C1498" t="str">
        <f>Tabla4[[#This Row],[NIT]]</f>
        <v>06142509031011</v>
      </c>
      <c r="D1498">
        <f t="shared" si="47"/>
        <v>14</v>
      </c>
      <c r="E1498" t="str">
        <f t="shared" si="48"/>
        <v>NIT</v>
      </c>
    </row>
    <row r="1499" spans="1:5" x14ac:dyDescent="0.25">
      <c r="A1499" t="s">
        <v>2695</v>
      </c>
      <c r="B1499" t="s">
        <v>2696</v>
      </c>
      <c r="C1499" t="str">
        <f>Tabla4[[#This Row],[NIT]]</f>
        <v>05111005031014</v>
      </c>
      <c r="D1499">
        <f t="shared" si="47"/>
        <v>14</v>
      </c>
      <c r="E1499" t="str">
        <f t="shared" si="48"/>
        <v>NIT</v>
      </c>
    </row>
    <row r="1500" spans="1:5" x14ac:dyDescent="0.25">
      <c r="A1500" t="s">
        <v>2697</v>
      </c>
      <c r="B1500" t="s">
        <v>2698</v>
      </c>
      <c r="C1500" t="str">
        <f>Tabla4[[#This Row],[NIT]]</f>
        <v>06141406600017</v>
      </c>
      <c r="D1500">
        <f t="shared" si="47"/>
        <v>14</v>
      </c>
      <c r="E1500" t="str">
        <f t="shared" si="48"/>
        <v>NIT</v>
      </c>
    </row>
    <row r="1501" spans="1:5" x14ac:dyDescent="0.25">
      <c r="A1501" t="s">
        <v>2699</v>
      </c>
      <c r="B1501" t="s">
        <v>2700</v>
      </c>
      <c r="C1501" t="str">
        <f>Tabla4[[#This Row],[NIT]]</f>
        <v>06142908021011</v>
      </c>
      <c r="D1501">
        <f t="shared" si="47"/>
        <v>14</v>
      </c>
      <c r="E1501" t="str">
        <f t="shared" si="48"/>
        <v>NIT</v>
      </c>
    </row>
    <row r="1502" spans="1:5" x14ac:dyDescent="0.25">
      <c r="A1502" t="s">
        <v>2701</v>
      </c>
      <c r="B1502" t="s">
        <v>1432</v>
      </c>
      <c r="C1502" t="str">
        <f>Tabla4[[#This Row],[NIT]]</f>
        <v>06141705790011</v>
      </c>
      <c r="D1502">
        <f t="shared" si="47"/>
        <v>14</v>
      </c>
      <c r="E1502" t="str">
        <f t="shared" si="48"/>
        <v>NIT</v>
      </c>
    </row>
    <row r="1503" spans="1:5" x14ac:dyDescent="0.25">
      <c r="A1503" t="s">
        <v>1546</v>
      </c>
      <c r="B1503" t="s">
        <v>2702</v>
      </c>
      <c r="C1503" t="str">
        <f>Tabla4[[#This Row],[NIT]]</f>
        <v>12173101051010</v>
      </c>
      <c r="D1503">
        <f t="shared" si="47"/>
        <v>14</v>
      </c>
      <c r="E1503" t="str">
        <f t="shared" si="48"/>
        <v>NIT</v>
      </c>
    </row>
    <row r="1504" spans="1:5" x14ac:dyDescent="0.25">
      <c r="A1504" t="s">
        <v>2703</v>
      </c>
      <c r="B1504" t="s">
        <v>2704</v>
      </c>
      <c r="C1504" t="str">
        <f>Tabla4[[#This Row],[NIT]]</f>
        <v>06141910901049</v>
      </c>
      <c r="D1504">
        <f t="shared" si="47"/>
        <v>14</v>
      </c>
      <c r="E1504" t="str">
        <f t="shared" si="48"/>
        <v>NIT</v>
      </c>
    </row>
    <row r="1505" spans="1:5" x14ac:dyDescent="0.25">
      <c r="A1505" t="s">
        <v>2705</v>
      </c>
      <c r="B1505" t="s">
        <v>2706</v>
      </c>
      <c r="C1505" t="str">
        <f>Tabla4[[#This Row],[NIT]]</f>
        <v>06142103141029</v>
      </c>
      <c r="D1505">
        <f t="shared" si="47"/>
        <v>14</v>
      </c>
      <c r="E1505" t="str">
        <f t="shared" si="48"/>
        <v>NIT</v>
      </c>
    </row>
    <row r="1506" spans="1:5" x14ac:dyDescent="0.25">
      <c r="A1506" t="s">
        <v>2707</v>
      </c>
      <c r="B1506" t="s">
        <v>2708</v>
      </c>
      <c r="C1506" t="str">
        <f>Tabla4[[#This Row],[NIT]]</f>
        <v>06143001041018</v>
      </c>
      <c r="D1506">
        <f t="shared" si="47"/>
        <v>14</v>
      </c>
      <c r="E1506" t="str">
        <f t="shared" si="48"/>
        <v>NIT</v>
      </c>
    </row>
    <row r="1507" spans="1:5" x14ac:dyDescent="0.25">
      <c r="A1507" t="s">
        <v>2709</v>
      </c>
      <c r="B1507" t="s">
        <v>2710</v>
      </c>
      <c r="C1507" t="str">
        <f>Tabla4[[#This Row],[NIT]]</f>
        <v>06142501891020</v>
      </c>
      <c r="D1507">
        <f t="shared" si="47"/>
        <v>14</v>
      </c>
      <c r="E1507" t="str">
        <f t="shared" si="48"/>
        <v>NIT</v>
      </c>
    </row>
    <row r="1508" spans="1:5" x14ac:dyDescent="0.25">
      <c r="A1508" t="s">
        <v>2711</v>
      </c>
      <c r="B1508" t="s">
        <v>2712</v>
      </c>
      <c r="C1508" t="str">
        <f>Tabla4[[#This Row],[NIT]]</f>
        <v>06142007011050</v>
      </c>
      <c r="D1508">
        <f t="shared" si="47"/>
        <v>14</v>
      </c>
      <c r="E1508" t="str">
        <f t="shared" si="48"/>
        <v>NIT</v>
      </c>
    </row>
    <row r="1509" spans="1:5" x14ac:dyDescent="0.25">
      <c r="A1509" t="s">
        <v>2713</v>
      </c>
      <c r="B1509" t="s">
        <v>2714</v>
      </c>
      <c r="C1509" t="str">
        <f>Tabla4[[#This Row],[NIT]]</f>
        <v>06140812931049</v>
      </c>
      <c r="D1509">
        <f t="shared" si="47"/>
        <v>14</v>
      </c>
      <c r="E1509" t="str">
        <f t="shared" si="48"/>
        <v>NIT</v>
      </c>
    </row>
    <row r="1510" spans="1:5" x14ac:dyDescent="0.25">
      <c r="A1510" t="s">
        <v>2715</v>
      </c>
      <c r="B1510" t="s">
        <v>2716</v>
      </c>
      <c r="C1510" t="str">
        <f>Tabla4[[#This Row],[NIT]]</f>
        <v>06140809151075</v>
      </c>
      <c r="D1510">
        <f t="shared" si="47"/>
        <v>14</v>
      </c>
      <c r="E1510" t="str">
        <f t="shared" si="48"/>
        <v>NIT</v>
      </c>
    </row>
    <row r="1511" spans="1:5" x14ac:dyDescent="0.25">
      <c r="A1511" t="s">
        <v>2717</v>
      </c>
      <c r="B1511" t="s">
        <v>2718</v>
      </c>
      <c r="C1511" t="str">
        <f>Tabla4[[#This Row],[NIT]]</f>
        <v>06142005161020</v>
      </c>
      <c r="D1511">
        <f t="shared" si="47"/>
        <v>14</v>
      </c>
      <c r="E1511" t="str">
        <f t="shared" si="48"/>
        <v>NIT</v>
      </c>
    </row>
    <row r="1512" spans="1:5" x14ac:dyDescent="0.25">
      <c r="A1512" t="s">
        <v>2719</v>
      </c>
      <c r="B1512" t="s">
        <v>2720</v>
      </c>
      <c r="C1512" t="str">
        <f>Tabla4[[#This Row],[NIT]]</f>
        <v>06140406981019</v>
      </c>
      <c r="D1512">
        <f t="shared" si="47"/>
        <v>14</v>
      </c>
      <c r="E1512" t="str">
        <f t="shared" si="48"/>
        <v>NIT</v>
      </c>
    </row>
    <row r="1513" spans="1:5" x14ac:dyDescent="0.25">
      <c r="A1513" t="s">
        <v>2721</v>
      </c>
      <c r="B1513" t="s">
        <v>2722</v>
      </c>
      <c r="C1513" t="str">
        <f>Tabla4[[#This Row],[NIT]]</f>
        <v>06140102021043</v>
      </c>
      <c r="D1513">
        <f t="shared" si="47"/>
        <v>14</v>
      </c>
      <c r="E1513" t="str">
        <f t="shared" si="48"/>
        <v>NIT</v>
      </c>
    </row>
    <row r="1514" spans="1:5" x14ac:dyDescent="0.25">
      <c r="A1514" t="s">
        <v>2723</v>
      </c>
      <c r="B1514" t="s">
        <v>2724</v>
      </c>
      <c r="C1514" t="str">
        <f>Tabla4[[#This Row],[NIT]]</f>
        <v>05112602021018</v>
      </c>
      <c r="D1514">
        <f t="shared" si="47"/>
        <v>14</v>
      </c>
      <c r="E1514" t="str">
        <f t="shared" si="48"/>
        <v>NIT</v>
      </c>
    </row>
    <row r="1515" spans="1:5" x14ac:dyDescent="0.25">
      <c r="A1515" t="s">
        <v>2725</v>
      </c>
      <c r="B1515" t="s">
        <v>2726</v>
      </c>
      <c r="C1515" t="str">
        <f>Tabla4[[#This Row],[NIT]]</f>
        <v>06141407001014</v>
      </c>
      <c r="D1515">
        <f t="shared" si="47"/>
        <v>14</v>
      </c>
      <c r="E1515" t="str">
        <f t="shared" si="48"/>
        <v>NIT</v>
      </c>
    </row>
    <row r="1516" spans="1:5" x14ac:dyDescent="0.25">
      <c r="A1516" t="s">
        <v>2727</v>
      </c>
      <c r="B1516" t="s">
        <v>2728</v>
      </c>
      <c r="C1516" t="str">
        <f>Tabla4[[#This Row],[NIT]]</f>
        <v>06142303011057</v>
      </c>
      <c r="D1516">
        <f t="shared" si="47"/>
        <v>14</v>
      </c>
      <c r="E1516" t="str">
        <f t="shared" si="48"/>
        <v>NIT</v>
      </c>
    </row>
    <row r="1517" spans="1:5" x14ac:dyDescent="0.25">
      <c r="A1517" t="s">
        <v>2729</v>
      </c>
      <c r="B1517" t="s">
        <v>2730</v>
      </c>
      <c r="C1517" t="str">
        <f>Tabla4[[#This Row],[NIT]]</f>
        <v>06140304981049</v>
      </c>
      <c r="D1517">
        <f t="shared" si="47"/>
        <v>14</v>
      </c>
      <c r="E1517" t="str">
        <f t="shared" si="48"/>
        <v>NIT</v>
      </c>
    </row>
    <row r="1518" spans="1:5" x14ac:dyDescent="0.25">
      <c r="A1518" t="s">
        <v>2731</v>
      </c>
      <c r="B1518" t="s">
        <v>2732</v>
      </c>
      <c r="C1518" t="str">
        <f>Tabla4[[#This Row],[NIT]]</f>
        <v>06141505911029</v>
      </c>
      <c r="D1518">
        <f t="shared" si="47"/>
        <v>14</v>
      </c>
      <c r="E1518" t="str">
        <f t="shared" si="48"/>
        <v>NIT</v>
      </c>
    </row>
    <row r="1519" spans="1:5" x14ac:dyDescent="0.25">
      <c r="A1519" t="s">
        <v>2733</v>
      </c>
      <c r="B1519" t="s">
        <v>2734</v>
      </c>
      <c r="C1519" t="str">
        <f>Tabla4[[#This Row],[NIT]]</f>
        <v>06140801011010</v>
      </c>
      <c r="D1519">
        <f t="shared" si="47"/>
        <v>14</v>
      </c>
      <c r="E1519" t="str">
        <f t="shared" si="48"/>
        <v>NIT</v>
      </c>
    </row>
    <row r="1520" spans="1:5" x14ac:dyDescent="0.25">
      <c r="A1520" t="s">
        <v>2735</v>
      </c>
      <c r="B1520" t="s">
        <v>2736</v>
      </c>
      <c r="C1520" t="str">
        <f>Tabla4[[#This Row],[NIT]]</f>
        <v>06142810740023</v>
      </c>
      <c r="D1520">
        <f t="shared" si="47"/>
        <v>14</v>
      </c>
      <c r="E1520" t="str">
        <f t="shared" si="48"/>
        <v>NIT</v>
      </c>
    </row>
    <row r="1521" spans="1:5" x14ac:dyDescent="0.25">
      <c r="A1521" t="s">
        <v>2737</v>
      </c>
      <c r="B1521" t="s">
        <v>2738</v>
      </c>
      <c r="C1521" t="str">
        <f>Tabla4[[#This Row],[NIT]]</f>
        <v>06141310780021</v>
      </c>
      <c r="D1521">
        <f t="shared" si="47"/>
        <v>14</v>
      </c>
      <c r="E1521" t="str">
        <f t="shared" si="48"/>
        <v>NIT</v>
      </c>
    </row>
    <row r="1522" spans="1:5" x14ac:dyDescent="0.25">
      <c r="A1522" t="s">
        <v>1443</v>
      </c>
      <c r="B1522" t="s">
        <v>2739</v>
      </c>
      <c r="C1522" t="str">
        <f>Tabla4[[#This Row],[NIT]]</f>
        <v>06142604071063</v>
      </c>
      <c r="D1522">
        <f t="shared" si="47"/>
        <v>14</v>
      </c>
      <c r="E1522" t="str">
        <f t="shared" si="48"/>
        <v>NIT</v>
      </c>
    </row>
    <row r="1523" spans="1:5" x14ac:dyDescent="0.25">
      <c r="A1523" t="s">
        <v>2740</v>
      </c>
      <c r="B1523" t="s">
        <v>2741</v>
      </c>
      <c r="C1523" t="str">
        <f>Tabla4[[#This Row],[NIT]]</f>
        <v>12172004931018</v>
      </c>
      <c r="D1523">
        <f t="shared" si="47"/>
        <v>14</v>
      </c>
      <c r="E1523" t="str">
        <f t="shared" si="48"/>
        <v>NIT</v>
      </c>
    </row>
    <row r="1524" spans="1:5" x14ac:dyDescent="0.25">
      <c r="A1524" t="s">
        <v>2742</v>
      </c>
      <c r="B1524" t="s">
        <v>2743</v>
      </c>
      <c r="C1524" t="str">
        <f>Tabla4[[#This Row],[NIT]]</f>
        <v>06141512710017</v>
      </c>
      <c r="D1524">
        <f t="shared" si="47"/>
        <v>14</v>
      </c>
      <c r="E1524" t="str">
        <f t="shared" si="48"/>
        <v>NIT</v>
      </c>
    </row>
    <row r="1525" spans="1:5" x14ac:dyDescent="0.25">
      <c r="A1525" t="s">
        <v>2744</v>
      </c>
      <c r="B1525" t="s">
        <v>2745</v>
      </c>
      <c r="C1525" t="str">
        <f>Tabla4[[#This Row],[NIT]]</f>
        <v>05110810021010</v>
      </c>
      <c r="D1525">
        <f t="shared" si="47"/>
        <v>14</v>
      </c>
      <c r="E1525" t="str">
        <f t="shared" si="48"/>
        <v>NIT</v>
      </c>
    </row>
    <row r="1526" spans="1:5" x14ac:dyDescent="0.25">
      <c r="A1526" t="s">
        <v>2746</v>
      </c>
      <c r="B1526" t="s">
        <v>2747</v>
      </c>
      <c r="C1526" t="str">
        <f>Tabla4[[#This Row],[NIT]]</f>
        <v>03010205021015</v>
      </c>
      <c r="D1526">
        <f t="shared" si="47"/>
        <v>14</v>
      </c>
      <c r="E1526" t="str">
        <f t="shared" si="48"/>
        <v>NIT</v>
      </c>
    </row>
    <row r="1527" spans="1:5" x14ac:dyDescent="0.25">
      <c r="A1527" t="s">
        <v>2748</v>
      </c>
      <c r="B1527" t="s">
        <v>2749</v>
      </c>
      <c r="C1527" t="str">
        <f>Tabla4[[#This Row],[NIT]]</f>
        <v>06141306590014</v>
      </c>
      <c r="D1527">
        <f t="shared" si="47"/>
        <v>14</v>
      </c>
      <c r="E1527" t="str">
        <f t="shared" si="48"/>
        <v>NIT</v>
      </c>
    </row>
    <row r="1528" spans="1:5" x14ac:dyDescent="0.25">
      <c r="A1528" t="s">
        <v>2750</v>
      </c>
      <c r="B1528" t="s">
        <v>2751</v>
      </c>
      <c r="C1528" t="str">
        <f>Tabla4[[#This Row],[NIT]]</f>
        <v>12171109921011</v>
      </c>
      <c r="D1528">
        <f t="shared" si="47"/>
        <v>14</v>
      </c>
      <c r="E1528" t="str">
        <f t="shared" si="48"/>
        <v>NIT</v>
      </c>
    </row>
    <row r="1529" spans="1:5" x14ac:dyDescent="0.25">
      <c r="A1529" t="s">
        <v>2752</v>
      </c>
      <c r="B1529" t="s">
        <v>2753</v>
      </c>
      <c r="C1529" t="str">
        <f>Tabla4[[#This Row],[NIT]]</f>
        <v>06142405941040</v>
      </c>
      <c r="D1529">
        <f t="shared" si="47"/>
        <v>14</v>
      </c>
      <c r="E1529" t="str">
        <f t="shared" si="48"/>
        <v>NIT</v>
      </c>
    </row>
    <row r="1530" spans="1:5" x14ac:dyDescent="0.25">
      <c r="A1530" t="s">
        <v>2754</v>
      </c>
      <c r="B1530" t="s">
        <v>2755</v>
      </c>
      <c r="C1530" t="str">
        <f>Tabla4[[#This Row],[NIT]]</f>
        <v>06141411161050</v>
      </c>
      <c r="D1530">
        <f t="shared" si="47"/>
        <v>14</v>
      </c>
      <c r="E1530" t="str">
        <f t="shared" si="48"/>
        <v>NIT</v>
      </c>
    </row>
    <row r="1531" spans="1:5" x14ac:dyDescent="0.25">
      <c r="A1531" t="s">
        <v>2756</v>
      </c>
      <c r="B1531" t="s">
        <v>2757</v>
      </c>
      <c r="C1531" t="str">
        <f>Tabla4[[#This Row],[NIT]]</f>
        <v>06141412921024</v>
      </c>
      <c r="D1531">
        <f t="shared" si="47"/>
        <v>14</v>
      </c>
      <c r="E1531" t="str">
        <f t="shared" si="48"/>
        <v>NIT</v>
      </c>
    </row>
    <row r="1532" spans="1:5" x14ac:dyDescent="0.25">
      <c r="A1532" t="s">
        <v>2758</v>
      </c>
      <c r="B1532" t="s">
        <v>2759</v>
      </c>
      <c r="C1532" t="str">
        <f>Tabla4[[#This Row],[NIT]]</f>
        <v>06140507061018</v>
      </c>
      <c r="D1532">
        <f t="shared" si="47"/>
        <v>14</v>
      </c>
      <c r="E1532" t="str">
        <f t="shared" si="48"/>
        <v>NIT</v>
      </c>
    </row>
    <row r="1533" spans="1:5" x14ac:dyDescent="0.25">
      <c r="A1533" t="s">
        <v>2760</v>
      </c>
      <c r="B1533" t="s">
        <v>2761</v>
      </c>
      <c r="C1533" t="str">
        <f>Tabla4[[#This Row],[NIT]]</f>
        <v>06141912670011</v>
      </c>
      <c r="D1533">
        <f t="shared" si="47"/>
        <v>14</v>
      </c>
      <c r="E1533" t="str">
        <f t="shared" si="48"/>
        <v>NIT</v>
      </c>
    </row>
    <row r="1534" spans="1:5" x14ac:dyDescent="0.25">
      <c r="A1534" t="s">
        <v>2762</v>
      </c>
      <c r="B1534" t="s">
        <v>2763</v>
      </c>
      <c r="C1534" t="str">
        <f>Tabla4[[#This Row],[NIT]]</f>
        <v>06141710570017</v>
      </c>
      <c r="D1534">
        <f t="shared" si="47"/>
        <v>14</v>
      </c>
      <c r="E1534" t="str">
        <f t="shared" si="48"/>
        <v>NIT</v>
      </c>
    </row>
    <row r="1535" spans="1:5" x14ac:dyDescent="0.25">
      <c r="A1535" t="s">
        <v>2764</v>
      </c>
      <c r="B1535" t="s">
        <v>2765</v>
      </c>
      <c r="C1535" t="str">
        <f>Tabla4[[#This Row],[NIT]]</f>
        <v>08031806430015</v>
      </c>
      <c r="D1535">
        <f t="shared" si="47"/>
        <v>14</v>
      </c>
      <c r="E1535" t="str">
        <f t="shared" si="48"/>
        <v>NIT</v>
      </c>
    </row>
    <row r="1536" spans="1:5" x14ac:dyDescent="0.25">
      <c r="A1536" t="s">
        <v>2766</v>
      </c>
      <c r="B1536" t="s">
        <v>2767</v>
      </c>
      <c r="C1536" t="str">
        <f>Tabla4[[#This Row],[NIT]]</f>
        <v>06142012770073</v>
      </c>
      <c r="D1536">
        <f t="shared" si="47"/>
        <v>14</v>
      </c>
      <c r="E1536" t="str">
        <f t="shared" si="48"/>
        <v>NIT</v>
      </c>
    </row>
    <row r="1537" spans="1:5" x14ac:dyDescent="0.25">
      <c r="A1537" t="s">
        <v>2768</v>
      </c>
      <c r="B1537" t="s">
        <v>2769</v>
      </c>
      <c r="C1537" t="str">
        <f>Tabla4[[#This Row],[NIT]]</f>
        <v>06142508111062</v>
      </c>
      <c r="D1537">
        <f t="shared" si="47"/>
        <v>14</v>
      </c>
      <c r="E1537" t="str">
        <f t="shared" si="48"/>
        <v>NIT</v>
      </c>
    </row>
    <row r="1538" spans="1:5" x14ac:dyDescent="0.25">
      <c r="A1538" t="s">
        <v>834</v>
      </c>
      <c r="B1538" t="s">
        <v>2770</v>
      </c>
      <c r="C1538" t="str">
        <f>Tabla4[[#This Row],[NIT]]</f>
        <v>06141601921043</v>
      </c>
      <c r="D1538">
        <f t="shared" ref="D1538:D1601" si="49">LEN(C1538)</f>
        <v>14</v>
      </c>
      <c r="E1538" t="str">
        <f t="shared" si="48"/>
        <v>NIT</v>
      </c>
    </row>
    <row r="1539" spans="1:5" x14ac:dyDescent="0.25">
      <c r="A1539" t="s">
        <v>2771</v>
      </c>
      <c r="B1539" t="s">
        <v>2772</v>
      </c>
      <c r="C1539" t="str">
        <f>Tabla4[[#This Row],[NIT]]</f>
        <v>06142504941010</v>
      </c>
      <c r="D1539">
        <f t="shared" si="49"/>
        <v>14</v>
      </c>
      <c r="E1539" t="str">
        <f t="shared" ref="E1539:E1602" si="50">IF(D1539=14,"NIT",IF(D1539=9,"DUI"," "))</f>
        <v>NIT</v>
      </c>
    </row>
    <row r="1540" spans="1:5" x14ac:dyDescent="0.25">
      <c r="A1540" t="s">
        <v>2773</v>
      </c>
      <c r="B1540" t="s">
        <v>2774</v>
      </c>
      <c r="C1540" t="str">
        <f>Tabla4[[#This Row],[NIT]]</f>
        <v>93301107601010</v>
      </c>
      <c r="D1540">
        <f t="shared" si="49"/>
        <v>14</v>
      </c>
      <c r="E1540" t="str">
        <f t="shared" si="50"/>
        <v>NIT</v>
      </c>
    </row>
    <row r="1541" spans="1:5" x14ac:dyDescent="0.25">
      <c r="A1541" t="s">
        <v>2775</v>
      </c>
      <c r="B1541" t="s">
        <v>2776</v>
      </c>
      <c r="C1541" t="str">
        <f>Tabla4[[#This Row],[NIT]]</f>
        <v>12171707570010</v>
      </c>
      <c r="D1541">
        <f t="shared" si="49"/>
        <v>14</v>
      </c>
      <c r="E1541" t="str">
        <f t="shared" si="50"/>
        <v>NIT</v>
      </c>
    </row>
    <row r="1542" spans="1:5" x14ac:dyDescent="0.25">
      <c r="A1542" t="s">
        <v>2777</v>
      </c>
      <c r="B1542" t="s">
        <v>2778</v>
      </c>
      <c r="C1542" t="str">
        <f>Tabla4[[#This Row],[NIT]]</f>
        <v>09031005580013</v>
      </c>
      <c r="D1542">
        <f t="shared" si="49"/>
        <v>14</v>
      </c>
      <c r="E1542" t="str">
        <f t="shared" si="50"/>
        <v>NIT</v>
      </c>
    </row>
    <row r="1543" spans="1:5" x14ac:dyDescent="0.25">
      <c r="A1543" t="s">
        <v>2779</v>
      </c>
      <c r="B1543" t="s">
        <v>2780</v>
      </c>
      <c r="C1543" t="str">
        <f>Tabla4[[#This Row],[NIT]]</f>
        <v>06142109781070</v>
      </c>
      <c r="D1543">
        <f t="shared" si="49"/>
        <v>14</v>
      </c>
      <c r="E1543" t="str">
        <f t="shared" si="50"/>
        <v>NIT</v>
      </c>
    </row>
    <row r="1544" spans="1:5" x14ac:dyDescent="0.25">
      <c r="A1544" t="s">
        <v>2781</v>
      </c>
      <c r="B1544" t="s">
        <v>2782</v>
      </c>
      <c r="C1544" t="str">
        <f>Tabla4[[#This Row],[NIT]]</f>
        <v>06141308041012</v>
      </c>
      <c r="D1544">
        <f t="shared" si="49"/>
        <v>14</v>
      </c>
      <c r="E1544" t="str">
        <f t="shared" si="50"/>
        <v>NIT</v>
      </c>
    </row>
    <row r="1545" spans="1:5" x14ac:dyDescent="0.25">
      <c r="A1545" t="s">
        <v>2783</v>
      </c>
      <c r="B1545" t="s">
        <v>2784</v>
      </c>
      <c r="C1545" t="str">
        <f>Tabla4[[#This Row],[NIT]]</f>
        <v>06141405031021</v>
      </c>
      <c r="D1545">
        <f t="shared" si="49"/>
        <v>14</v>
      </c>
      <c r="E1545" t="str">
        <f t="shared" si="50"/>
        <v>NIT</v>
      </c>
    </row>
    <row r="1546" spans="1:5" x14ac:dyDescent="0.25">
      <c r="A1546" t="s">
        <v>2785</v>
      </c>
      <c r="B1546" t="s">
        <v>2786</v>
      </c>
      <c r="C1546" t="str">
        <f>Tabla4[[#This Row],[NIT]]</f>
        <v>06142906001021</v>
      </c>
      <c r="D1546">
        <f t="shared" si="49"/>
        <v>14</v>
      </c>
      <c r="E1546" t="str">
        <f t="shared" si="50"/>
        <v>NIT</v>
      </c>
    </row>
    <row r="1547" spans="1:5" x14ac:dyDescent="0.25">
      <c r="A1547" t="s">
        <v>2787</v>
      </c>
      <c r="B1547" t="s">
        <v>2788</v>
      </c>
      <c r="C1547" t="str">
        <f>Tabla4[[#This Row],[NIT]]</f>
        <v>05110307630018</v>
      </c>
      <c r="D1547">
        <f t="shared" si="49"/>
        <v>14</v>
      </c>
      <c r="E1547" t="str">
        <f t="shared" si="50"/>
        <v>NIT</v>
      </c>
    </row>
    <row r="1548" spans="1:5" x14ac:dyDescent="0.25">
      <c r="A1548" t="s">
        <v>544</v>
      </c>
      <c r="B1548" t="s">
        <v>2789</v>
      </c>
      <c r="C1548" t="str">
        <f>Tabla4[[#This Row],[NIT]]</f>
        <v>06011411901010</v>
      </c>
      <c r="D1548">
        <f t="shared" si="49"/>
        <v>14</v>
      </c>
      <c r="E1548" t="str">
        <f t="shared" si="50"/>
        <v>NIT</v>
      </c>
    </row>
    <row r="1549" spans="1:5" x14ac:dyDescent="0.25">
      <c r="A1549" t="s">
        <v>2790</v>
      </c>
      <c r="B1549" t="s">
        <v>2791</v>
      </c>
      <c r="C1549" t="str">
        <f>Tabla4[[#This Row],[NIT]]</f>
        <v>06140811001021</v>
      </c>
      <c r="D1549">
        <f t="shared" si="49"/>
        <v>14</v>
      </c>
      <c r="E1549" t="str">
        <f t="shared" si="50"/>
        <v>NIT</v>
      </c>
    </row>
    <row r="1550" spans="1:5" x14ac:dyDescent="0.25">
      <c r="A1550" t="s">
        <v>2792</v>
      </c>
      <c r="B1550" t="s">
        <v>2793</v>
      </c>
      <c r="C1550" t="str">
        <f>Tabla4[[#This Row],[NIT]]</f>
        <v>94832506901018</v>
      </c>
      <c r="D1550">
        <f t="shared" si="49"/>
        <v>14</v>
      </c>
      <c r="E1550" t="str">
        <f t="shared" si="50"/>
        <v>NIT</v>
      </c>
    </row>
    <row r="1551" spans="1:5" x14ac:dyDescent="0.25">
      <c r="A1551" t="s">
        <v>2794</v>
      </c>
      <c r="B1551" t="s">
        <v>2795</v>
      </c>
      <c r="C1551" t="str">
        <f>Tabla4[[#This Row],[NIT]]</f>
        <v>06142904881016</v>
      </c>
      <c r="D1551">
        <f t="shared" si="49"/>
        <v>14</v>
      </c>
      <c r="E1551" t="str">
        <f t="shared" si="50"/>
        <v>NIT</v>
      </c>
    </row>
    <row r="1552" spans="1:5" x14ac:dyDescent="0.25">
      <c r="A1552" t="s">
        <v>2796</v>
      </c>
      <c r="B1552" t="s">
        <v>2797</v>
      </c>
      <c r="C1552" t="str">
        <f>Tabla4[[#This Row],[NIT]]</f>
        <v>06143001780012</v>
      </c>
      <c r="D1552">
        <f t="shared" si="49"/>
        <v>14</v>
      </c>
      <c r="E1552" t="str">
        <f t="shared" si="50"/>
        <v>NIT</v>
      </c>
    </row>
    <row r="1553" spans="1:5" x14ac:dyDescent="0.25">
      <c r="A1553" t="s">
        <v>2798</v>
      </c>
      <c r="B1553" t="s">
        <v>2799</v>
      </c>
      <c r="C1553" t="str">
        <f>Tabla4[[#This Row],[NIT]]</f>
        <v>06141407830018</v>
      </c>
      <c r="D1553">
        <f t="shared" si="49"/>
        <v>14</v>
      </c>
      <c r="E1553" t="str">
        <f t="shared" si="50"/>
        <v>NIT</v>
      </c>
    </row>
    <row r="1554" spans="1:5" x14ac:dyDescent="0.25">
      <c r="A1554" t="s">
        <v>2800</v>
      </c>
      <c r="B1554" t="s">
        <v>2801</v>
      </c>
      <c r="C1554" t="str">
        <f>Tabla4[[#This Row],[NIT]]</f>
        <v>06141310141024</v>
      </c>
      <c r="D1554">
        <f t="shared" si="49"/>
        <v>14</v>
      </c>
      <c r="E1554" t="str">
        <f t="shared" si="50"/>
        <v>NIT</v>
      </c>
    </row>
    <row r="1555" spans="1:5" x14ac:dyDescent="0.25">
      <c r="A1555" t="s">
        <v>2802</v>
      </c>
      <c r="B1555" t="s">
        <v>2803</v>
      </c>
      <c r="C1555" t="str">
        <f>Tabla4[[#This Row],[NIT]]</f>
        <v>06142510021011</v>
      </c>
      <c r="D1555">
        <f t="shared" si="49"/>
        <v>14</v>
      </c>
      <c r="E1555" t="str">
        <f t="shared" si="50"/>
        <v>NIT</v>
      </c>
    </row>
    <row r="1556" spans="1:5" x14ac:dyDescent="0.25">
      <c r="A1556" t="s">
        <v>2804</v>
      </c>
      <c r="B1556" t="s">
        <v>2805</v>
      </c>
      <c r="C1556" t="str">
        <f>Tabla4[[#This Row],[NIT]]</f>
        <v>06142211470028</v>
      </c>
      <c r="D1556">
        <f t="shared" si="49"/>
        <v>14</v>
      </c>
      <c r="E1556" t="str">
        <f t="shared" si="50"/>
        <v>NIT</v>
      </c>
    </row>
    <row r="1557" spans="1:5" x14ac:dyDescent="0.25">
      <c r="A1557" t="s">
        <v>2806</v>
      </c>
      <c r="B1557" t="s">
        <v>2807</v>
      </c>
      <c r="C1557" t="str">
        <f>Tabla4[[#This Row],[NIT]]</f>
        <v>06140306021042</v>
      </c>
      <c r="D1557">
        <f t="shared" si="49"/>
        <v>14</v>
      </c>
      <c r="E1557" t="str">
        <f t="shared" si="50"/>
        <v>NIT</v>
      </c>
    </row>
    <row r="1558" spans="1:5" x14ac:dyDescent="0.25">
      <c r="A1558" t="s">
        <v>2808</v>
      </c>
      <c r="B1558" t="s">
        <v>2809</v>
      </c>
      <c r="C1558" t="str">
        <f>Tabla4[[#This Row],[NIT]]</f>
        <v>06142311770034</v>
      </c>
      <c r="D1558">
        <f t="shared" si="49"/>
        <v>14</v>
      </c>
      <c r="E1558" t="str">
        <f t="shared" si="50"/>
        <v>NIT</v>
      </c>
    </row>
    <row r="1559" spans="1:5" x14ac:dyDescent="0.25">
      <c r="A1559" t="s">
        <v>2810</v>
      </c>
      <c r="B1559" t="s">
        <v>2811</v>
      </c>
      <c r="C1559" t="str">
        <f>Tabla4[[#This Row],[NIT]]</f>
        <v>06142710600010</v>
      </c>
      <c r="D1559">
        <f t="shared" si="49"/>
        <v>14</v>
      </c>
      <c r="E1559" t="str">
        <f t="shared" si="50"/>
        <v>NIT</v>
      </c>
    </row>
    <row r="1560" spans="1:5" x14ac:dyDescent="0.25">
      <c r="A1560" t="s">
        <v>2812</v>
      </c>
      <c r="B1560" t="s">
        <v>2813</v>
      </c>
      <c r="C1560" t="str">
        <f>Tabla4[[#This Row],[NIT]]</f>
        <v>06142609021021</v>
      </c>
      <c r="D1560">
        <f t="shared" si="49"/>
        <v>14</v>
      </c>
      <c r="E1560" t="str">
        <f t="shared" si="50"/>
        <v>NIT</v>
      </c>
    </row>
    <row r="1561" spans="1:5" x14ac:dyDescent="0.25">
      <c r="A1561" t="s">
        <v>2814</v>
      </c>
      <c r="B1561" t="s">
        <v>2815</v>
      </c>
      <c r="C1561" t="str">
        <f>Tabla4[[#This Row],[NIT]]</f>
        <v>06142407001010</v>
      </c>
      <c r="D1561">
        <f t="shared" si="49"/>
        <v>14</v>
      </c>
      <c r="E1561" t="str">
        <f t="shared" si="50"/>
        <v>NIT</v>
      </c>
    </row>
    <row r="1562" spans="1:5" x14ac:dyDescent="0.25">
      <c r="A1562" t="s">
        <v>2816</v>
      </c>
      <c r="B1562" t="s">
        <v>2817</v>
      </c>
      <c r="C1562" t="str">
        <f>Tabla4[[#This Row],[NIT]]</f>
        <v>06141907991010</v>
      </c>
      <c r="D1562">
        <f t="shared" si="49"/>
        <v>14</v>
      </c>
      <c r="E1562" t="str">
        <f t="shared" si="50"/>
        <v>NIT</v>
      </c>
    </row>
    <row r="1563" spans="1:5" x14ac:dyDescent="0.25">
      <c r="A1563" t="s">
        <v>2818</v>
      </c>
      <c r="B1563" t="s">
        <v>2819</v>
      </c>
      <c r="C1563" t="str">
        <f>Tabla4[[#This Row],[NIT]]</f>
        <v>06141408610014</v>
      </c>
      <c r="D1563">
        <f t="shared" si="49"/>
        <v>14</v>
      </c>
      <c r="E1563" t="str">
        <f t="shared" si="50"/>
        <v>NIT</v>
      </c>
    </row>
    <row r="1564" spans="1:5" x14ac:dyDescent="0.25">
      <c r="A1564" t="s">
        <v>2820</v>
      </c>
      <c r="B1564" t="s">
        <v>2821</v>
      </c>
      <c r="C1564" t="str">
        <f>Tabla4[[#This Row],[NIT]]</f>
        <v>06142808780037</v>
      </c>
      <c r="D1564">
        <f t="shared" si="49"/>
        <v>14</v>
      </c>
      <c r="E1564" t="str">
        <f t="shared" si="50"/>
        <v>NIT</v>
      </c>
    </row>
    <row r="1565" spans="1:5" x14ac:dyDescent="0.25">
      <c r="A1565" t="s">
        <v>2822</v>
      </c>
      <c r="B1565" t="s">
        <v>2823</v>
      </c>
      <c r="C1565" t="str">
        <f>Tabla4[[#This Row],[NIT]]</f>
        <v>06140611800022</v>
      </c>
      <c r="D1565">
        <f t="shared" si="49"/>
        <v>14</v>
      </c>
      <c r="E1565" t="str">
        <f t="shared" si="50"/>
        <v>NIT</v>
      </c>
    </row>
    <row r="1566" spans="1:5" x14ac:dyDescent="0.25">
      <c r="A1566" t="s">
        <v>2824</v>
      </c>
      <c r="B1566" t="s">
        <v>2825</v>
      </c>
      <c r="C1566" t="str">
        <f>Tabla4[[#This Row],[NIT]]</f>
        <v>06141105810047</v>
      </c>
      <c r="D1566">
        <f t="shared" si="49"/>
        <v>14</v>
      </c>
      <c r="E1566" t="str">
        <f t="shared" si="50"/>
        <v>NIT</v>
      </c>
    </row>
    <row r="1567" spans="1:5" x14ac:dyDescent="0.25">
      <c r="A1567" t="s">
        <v>1342</v>
      </c>
      <c r="B1567" t="s">
        <v>2826</v>
      </c>
      <c r="C1567" t="str">
        <f>Tabla4[[#This Row],[NIT]]</f>
        <v>06142407750010</v>
      </c>
      <c r="D1567">
        <f t="shared" si="49"/>
        <v>14</v>
      </c>
      <c r="E1567" t="str">
        <f t="shared" si="50"/>
        <v>NIT</v>
      </c>
    </row>
    <row r="1568" spans="1:5" x14ac:dyDescent="0.25">
      <c r="A1568" t="s">
        <v>2827</v>
      </c>
      <c r="B1568" t="s">
        <v>2828</v>
      </c>
      <c r="C1568" t="str">
        <f>Tabla4[[#This Row],[NIT]]</f>
        <v>06140902840024</v>
      </c>
      <c r="D1568">
        <f t="shared" si="49"/>
        <v>14</v>
      </c>
      <c r="E1568" t="str">
        <f t="shared" si="50"/>
        <v>NIT</v>
      </c>
    </row>
    <row r="1569" spans="1:5" x14ac:dyDescent="0.25">
      <c r="A1569" t="s">
        <v>2829</v>
      </c>
      <c r="B1569" t="s">
        <v>2830</v>
      </c>
      <c r="C1569" t="str">
        <f>Tabla4[[#This Row],[NIT]]</f>
        <v>06143107981028</v>
      </c>
      <c r="D1569">
        <f t="shared" si="49"/>
        <v>14</v>
      </c>
      <c r="E1569" t="str">
        <f t="shared" si="50"/>
        <v>NIT</v>
      </c>
    </row>
    <row r="1570" spans="1:5" x14ac:dyDescent="0.25">
      <c r="A1570" t="s">
        <v>2831</v>
      </c>
      <c r="B1570" t="s">
        <v>2832</v>
      </c>
      <c r="C1570" t="str">
        <f>Tabla4[[#This Row],[NIT]]</f>
        <v>06140806041074</v>
      </c>
      <c r="D1570">
        <f t="shared" si="49"/>
        <v>14</v>
      </c>
      <c r="E1570" t="str">
        <f t="shared" si="50"/>
        <v>NIT</v>
      </c>
    </row>
    <row r="1571" spans="1:5" x14ac:dyDescent="0.25">
      <c r="A1571" t="s">
        <v>2833</v>
      </c>
      <c r="B1571" t="s">
        <v>2834</v>
      </c>
      <c r="C1571" t="str">
        <f>Tabla4[[#This Row],[NIT]]</f>
        <v>06140404790047</v>
      </c>
      <c r="D1571">
        <f t="shared" si="49"/>
        <v>14</v>
      </c>
      <c r="E1571" t="str">
        <f t="shared" si="50"/>
        <v>NIT</v>
      </c>
    </row>
    <row r="1572" spans="1:5" x14ac:dyDescent="0.25">
      <c r="A1572" t="s">
        <v>2835</v>
      </c>
      <c r="B1572" t="s">
        <v>2836</v>
      </c>
      <c r="C1572" t="str">
        <f>Tabla4[[#This Row],[NIT]]</f>
        <v>06140708021014</v>
      </c>
      <c r="D1572">
        <f t="shared" si="49"/>
        <v>14</v>
      </c>
      <c r="E1572" t="str">
        <f t="shared" si="50"/>
        <v>NIT</v>
      </c>
    </row>
    <row r="1573" spans="1:5" x14ac:dyDescent="0.25">
      <c r="A1573" t="s">
        <v>2837</v>
      </c>
      <c r="B1573" t="s">
        <v>2838</v>
      </c>
      <c r="C1573" t="str">
        <f>Tabla4[[#This Row],[NIT]]</f>
        <v>13191211731019</v>
      </c>
      <c r="D1573">
        <f t="shared" si="49"/>
        <v>14</v>
      </c>
      <c r="E1573" t="str">
        <f t="shared" si="50"/>
        <v>NIT</v>
      </c>
    </row>
    <row r="1574" spans="1:5" x14ac:dyDescent="0.25">
      <c r="A1574" t="s">
        <v>2839</v>
      </c>
      <c r="B1574" t="s">
        <v>2840</v>
      </c>
      <c r="C1574" t="str">
        <f>Tabla4[[#This Row],[NIT]]</f>
        <v>13121611651024</v>
      </c>
      <c r="D1574">
        <f t="shared" si="49"/>
        <v>14</v>
      </c>
      <c r="E1574" t="str">
        <f t="shared" si="50"/>
        <v>NIT</v>
      </c>
    </row>
    <row r="1575" spans="1:5" x14ac:dyDescent="0.25">
      <c r="A1575" t="s">
        <v>2841</v>
      </c>
      <c r="B1575" t="s">
        <v>2842</v>
      </c>
      <c r="C1575" t="str">
        <f>Tabla4[[#This Row],[NIT]]</f>
        <v>06140806041031</v>
      </c>
      <c r="D1575">
        <f t="shared" si="49"/>
        <v>14</v>
      </c>
      <c r="E1575" t="str">
        <f t="shared" si="50"/>
        <v>NIT</v>
      </c>
    </row>
    <row r="1576" spans="1:5" x14ac:dyDescent="0.25">
      <c r="A1576" t="s">
        <v>2843</v>
      </c>
      <c r="B1576" t="s">
        <v>2844</v>
      </c>
      <c r="C1576" t="str">
        <f>Tabla4[[#This Row],[NIT]]</f>
        <v>06142505071078</v>
      </c>
      <c r="D1576">
        <f t="shared" si="49"/>
        <v>14</v>
      </c>
      <c r="E1576" t="str">
        <f t="shared" si="50"/>
        <v>NIT</v>
      </c>
    </row>
    <row r="1577" spans="1:5" x14ac:dyDescent="0.25">
      <c r="A1577" t="s">
        <v>2845</v>
      </c>
      <c r="B1577" t="s">
        <v>2846</v>
      </c>
      <c r="C1577" t="str">
        <f>Tabla4[[#This Row],[NIT]]</f>
        <v>06142503061024</v>
      </c>
      <c r="D1577">
        <f t="shared" si="49"/>
        <v>14</v>
      </c>
      <c r="E1577" t="str">
        <f t="shared" si="50"/>
        <v>NIT</v>
      </c>
    </row>
    <row r="1578" spans="1:5" x14ac:dyDescent="0.25">
      <c r="A1578" t="s">
        <v>2847</v>
      </c>
      <c r="B1578" t="s">
        <v>2848</v>
      </c>
      <c r="C1578" t="str">
        <f>Tabla4[[#This Row],[NIT]]</f>
        <v>06141605530027</v>
      </c>
      <c r="D1578">
        <f t="shared" si="49"/>
        <v>14</v>
      </c>
      <c r="E1578" t="str">
        <f t="shared" si="50"/>
        <v>NIT</v>
      </c>
    </row>
    <row r="1579" spans="1:5" x14ac:dyDescent="0.25">
      <c r="A1579" t="s">
        <v>2849</v>
      </c>
      <c r="B1579" t="s">
        <v>2850</v>
      </c>
      <c r="C1579" t="str">
        <f>Tabla4[[#This Row],[NIT]]</f>
        <v>06142402971011</v>
      </c>
      <c r="D1579">
        <f t="shared" si="49"/>
        <v>14</v>
      </c>
      <c r="E1579" t="str">
        <f t="shared" si="50"/>
        <v>NIT</v>
      </c>
    </row>
    <row r="1580" spans="1:5" x14ac:dyDescent="0.25">
      <c r="A1580" t="s">
        <v>2851</v>
      </c>
      <c r="B1580" t="s">
        <v>2852</v>
      </c>
      <c r="C1580" t="str">
        <f>Tabla4[[#This Row],[NIT]]</f>
        <v>06141503540020</v>
      </c>
      <c r="D1580">
        <f t="shared" si="49"/>
        <v>14</v>
      </c>
      <c r="E1580" t="str">
        <f t="shared" si="50"/>
        <v>NIT</v>
      </c>
    </row>
    <row r="1581" spans="1:5" x14ac:dyDescent="0.25">
      <c r="A1581" t="s">
        <v>2853</v>
      </c>
      <c r="B1581" t="s">
        <v>2854</v>
      </c>
      <c r="C1581" t="str">
        <f>Tabla4[[#This Row],[NIT]]</f>
        <v>06142009850030</v>
      </c>
      <c r="D1581">
        <f t="shared" si="49"/>
        <v>14</v>
      </c>
      <c r="E1581" t="str">
        <f t="shared" si="50"/>
        <v>NIT</v>
      </c>
    </row>
    <row r="1582" spans="1:5" x14ac:dyDescent="0.25">
      <c r="A1582" t="s">
        <v>2855</v>
      </c>
      <c r="B1582" t="s">
        <v>2856</v>
      </c>
      <c r="C1582" t="str">
        <f>Tabla4[[#This Row],[NIT]]</f>
        <v>06140101810017</v>
      </c>
      <c r="D1582">
        <f t="shared" si="49"/>
        <v>14</v>
      </c>
      <c r="E1582" t="str">
        <f t="shared" si="50"/>
        <v>NIT</v>
      </c>
    </row>
    <row r="1583" spans="1:5" x14ac:dyDescent="0.25">
      <c r="A1583" t="s">
        <v>2857</v>
      </c>
      <c r="B1583" t="s">
        <v>2858</v>
      </c>
      <c r="C1583" t="str">
        <f>Tabla4[[#This Row],[NIT]]</f>
        <v>06140705640014</v>
      </c>
      <c r="D1583">
        <f t="shared" si="49"/>
        <v>14</v>
      </c>
      <c r="E1583" t="str">
        <f t="shared" si="50"/>
        <v>NIT</v>
      </c>
    </row>
    <row r="1584" spans="1:5" x14ac:dyDescent="0.25">
      <c r="A1584" t="s">
        <v>2859</v>
      </c>
      <c r="B1584" t="s">
        <v>2860</v>
      </c>
      <c r="C1584" t="str">
        <f>Tabla4[[#This Row],[NIT]]</f>
        <v>06140607041030</v>
      </c>
      <c r="D1584">
        <f t="shared" si="49"/>
        <v>14</v>
      </c>
      <c r="E1584" t="str">
        <f t="shared" si="50"/>
        <v>NIT</v>
      </c>
    </row>
    <row r="1585" spans="1:5" x14ac:dyDescent="0.25">
      <c r="A1585" t="s">
        <v>2861</v>
      </c>
      <c r="B1585" t="s">
        <v>2862</v>
      </c>
      <c r="C1585" t="str">
        <f>Tabla4[[#This Row],[NIT]]</f>
        <v>06140610860023</v>
      </c>
      <c r="D1585">
        <f t="shared" si="49"/>
        <v>14</v>
      </c>
      <c r="E1585" t="str">
        <f t="shared" si="50"/>
        <v>NIT</v>
      </c>
    </row>
    <row r="1586" spans="1:5" x14ac:dyDescent="0.25">
      <c r="A1586" t="s">
        <v>2863</v>
      </c>
      <c r="B1586" t="s">
        <v>2864</v>
      </c>
      <c r="C1586" t="str">
        <f>Tabla4[[#This Row],[NIT]]</f>
        <v>05011401161015</v>
      </c>
      <c r="D1586">
        <f t="shared" si="49"/>
        <v>14</v>
      </c>
      <c r="E1586" t="str">
        <f t="shared" si="50"/>
        <v>NIT</v>
      </c>
    </row>
    <row r="1587" spans="1:5" x14ac:dyDescent="0.25">
      <c r="A1587" t="s">
        <v>2865</v>
      </c>
      <c r="B1587" t="s">
        <v>2866</v>
      </c>
      <c r="C1587" t="str">
        <f>Tabla4[[#This Row],[NIT]]</f>
        <v>06142209901014</v>
      </c>
      <c r="D1587">
        <f t="shared" si="49"/>
        <v>14</v>
      </c>
      <c r="E1587" t="str">
        <f t="shared" si="50"/>
        <v>NIT</v>
      </c>
    </row>
    <row r="1588" spans="1:5" x14ac:dyDescent="0.25">
      <c r="A1588" t="s">
        <v>1439</v>
      </c>
      <c r="B1588" t="s">
        <v>2867</v>
      </c>
      <c r="C1588" t="str">
        <f>Tabla4[[#This Row],[NIT]]</f>
        <v>06141612021044</v>
      </c>
      <c r="D1588">
        <f t="shared" si="49"/>
        <v>14</v>
      </c>
      <c r="E1588" t="str">
        <f t="shared" si="50"/>
        <v>NIT</v>
      </c>
    </row>
    <row r="1589" spans="1:5" x14ac:dyDescent="0.25">
      <c r="A1589" t="s">
        <v>2868</v>
      </c>
      <c r="B1589" t="s">
        <v>2869</v>
      </c>
      <c r="C1589" t="str">
        <f>Tabla4[[#This Row],[NIT]]</f>
        <v>06143003011035</v>
      </c>
      <c r="D1589">
        <f t="shared" si="49"/>
        <v>14</v>
      </c>
      <c r="E1589" t="str">
        <f t="shared" si="50"/>
        <v>NIT</v>
      </c>
    </row>
    <row r="1590" spans="1:5" x14ac:dyDescent="0.25">
      <c r="A1590" t="s">
        <v>2870</v>
      </c>
      <c r="B1590" t="s">
        <v>2871</v>
      </c>
      <c r="C1590" t="str">
        <f>Tabla4[[#This Row],[NIT]]</f>
        <v>06142708921115</v>
      </c>
      <c r="D1590">
        <f t="shared" si="49"/>
        <v>14</v>
      </c>
      <c r="E1590" t="str">
        <f t="shared" si="50"/>
        <v>NIT</v>
      </c>
    </row>
    <row r="1591" spans="1:5" x14ac:dyDescent="0.25">
      <c r="A1591" t="s">
        <v>2872</v>
      </c>
      <c r="B1591" t="s">
        <v>2873</v>
      </c>
      <c r="C1591" t="str">
        <f>Tabla4[[#This Row],[NIT]]</f>
        <v>06140602971021</v>
      </c>
      <c r="D1591">
        <f t="shared" si="49"/>
        <v>14</v>
      </c>
      <c r="E1591" t="str">
        <f t="shared" si="50"/>
        <v>NIT</v>
      </c>
    </row>
    <row r="1592" spans="1:5" x14ac:dyDescent="0.25">
      <c r="A1592" t="s">
        <v>2874</v>
      </c>
      <c r="B1592" t="s">
        <v>2875</v>
      </c>
      <c r="C1592" t="str">
        <f>Tabla4[[#This Row],[NIT]]</f>
        <v>01080301500012</v>
      </c>
      <c r="D1592">
        <f t="shared" si="49"/>
        <v>14</v>
      </c>
      <c r="E1592" t="str">
        <f t="shared" si="50"/>
        <v>NIT</v>
      </c>
    </row>
    <row r="1593" spans="1:5" x14ac:dyDescent="0.25">
      <c r="A1593" t="s">
        <v>2876</v>
      </c>
      <c r="B1593" t="s">
        <v>2877</v>
      </c>
      <c r="C1593" t="str">
        <f>Tabla4[[#This Row],[NIT]]</f>
        <v>06140212971020</v>
      </c>
      <c r="D1593">
        <f t="shared" si="49"/>
        <v>14</v>
      </c>
      <c r="E1593" t="str">
        <f t="shared" si="50"/>
        <v>NIT</v>
      </c>
    </row>
    <row r="1594" spans="1:5" x14ac:dyDescent="0.25">
      <c r="A1594" t="s">
        <v>2878</v>
      </c>
      <c r="B1594" t="s">
        <v>2879</v>
      </c>
      <c r="C1594" t="str">
        <f>Tabla4[[#This Row],[NIT]]</f>
        <v>06140109991013</v>
      </c>
      <c r="D1594">
        <f t="shared" si="49"/>
        <v>14</v>
      </c>
      <c r="E1594" t="str">
        <f t="shared" si="50"/>
        <v>NIT</v>
      </c>
    </row>
    <row r="1595" spans="1:5" x14ac:dyDescent="0.25">
      <c r="A1595" t="s">
        <v>2880</v>
      </c>
      <c r="B1595" t="s">
        <v>2881</v>
      </c>
      <c r="C1595" t="str">
        <f>Tabla4[[#This Row],[NIT]]</f>
        <v>06142805011069</v>
      </c>
      <c r="D1595">
        <f t="shared" si="49"/>
        <v>14</v>
      </c>
      <c r="E1595" t="str">
        <f t="shared" si="50"/>
        <v>NIT</v>
      </c>
    </row>
    <row r="1596" spans="1:5" x14ac:dyDescent="0.25">
      <c r="A1596" t="s">
        <v>2882</v>
      </c>
      <c r="B1596" t="s">
        <v>2883</v>
      </c>
      <c r="C1596" t="str">
        <f>Tabla4[[#This Row],[NIT]]</f>
        <v>06143004091016</v>
      </c>
      <c r="D1596">
        <f t="shared" si="49"/>
        <v>14</v>
      </c>
      <c r="E1596" t="str">
        <f t="shared" si="50"/>
        <v>NIT</v>
      </c>
    </row>
    <row r="1597" spans="1:5" x14ac:dyDescent="0.25">
      <c r="A1597" t="s">
        <v>2884</v>
      </c>
      <c r="B1597" t="s">
        <v>2885</v>
      </c>
      <c r="C1597" t="str">
        <f>Tabla4[[#This Row],[NIT]]</f>
        <v>06141607150015</v>
      </c>
      <c r="D1597">
        <f t="shared" si="49"/>
        <v>14</v>
      </c>
      <c r="E1597" t="str">
        <f t="shared" si="50"/>
        <v>NIT</v>
      </c>
    </row>
    <row r="1598" spans="1:5" x14ac:dyDescent="0.25">
      <c r="A1598" t="s">
        <v>2886</v>
      </c>
      <c r="B1598" t="s">
        <v>2887</v>
      </c>
      <c r="C1598" t="str">
        <f>Tabla4[[#This Row],[NIT]]</f>
        <v>06141603041032</v>
      </c>
      <c r="D1598">
        <f t="shared" si="49"/>
        <v>14</v>
      </c>
      <c r="E1598" t="str">
        <f t="shared" si="50"/>
        <v>NIT</v>
      </c>
    </row>
    <row r="1599" spans="1:5" x14ac:dyDescent="0.25">
      <c r="A1599" t="s">
        <v>2888</v>
      </c>
      <c r="B1599" t="s">
        <v>2889</v>
      </c>
      <c r="C1599" t="str">
        <f>Tabla4[[#This Row],[NIT]]</f>
        <v>06142103901031</v>
      </c>
      <c r="D1599">
        <f t="shared" si="49"/>
        <v>14</v>
      </c>
      <c r="E1599" t="str">
        <f t="shared" si="50"/>
        <v>NIT</v>
      </c>
    </row>
    <row r="1600" spans="1:5" x14ac:dyDescent="0.25">
      <c r="A1600" t="s">
        <v>2890</v>
      </c>
      <c r="B1600" t="s">
        <v>2891</v>
      </c>
      <c r="C1600" t="str">
        <f>Tabla4[[#This Row],[NIT]]</f>
        <v>09031809310011</v>
      </c>
      <c r="D1600">
        <f t="shared" si="49"/>
        <v>14</v>
      </c>
      <c r="E1600" t="str">
        <f t="shared" si="50"/>
        <v>NIT</v>
      </c>
    </row>
    <row r="1601" spans="1:5" x14ac:dyDescent="0.25">
      <c r="A1601" t="s">
        <v>2892</v>
      </c>
      <c r="B1601" t="s">
        <v>2893</v>
      </c>
      <c r="C1601" t="str">
        <f>Tabla4[[#This Row],[NIT]]</f>
        <v>06142711760019</v>
      </c>
      <c r="D1601">
        <f t="shared" si="49"/>
        <v>14</v>
      </c>
      <c r="E1601" t="str">
        <f t="shared" si="50"/>
        <v>NIT</v>
      </c>
    </row>
    <row r="1602" spans="1:5" x14ac:dyDescent="0.25">
      <c r="A1602" t="s">
        <v>2894</v>
      </c>
      <c r="B1602" t="s">
        <v>2895</v>
      </c>
      <c r="C1602" t="str">
        <f>Tabla4[[#This Row],[NIT]]</f>
        <v>03020907510018</v>
      </c>
      <c r="D1602">
        <f t="shared" ref="D1602:D1665" si="51">LEN(C1602)</f>
        <v>14</v>
      </c>
      <c r="E1602" t="str">
        <f t="shared" si="50"/>
        <v>NIT</v>
      </c>
    </row>
    <row r="1603" spans="1:5" x14ac:dyDescent="0.25">
      <c r="A1603" t="s">
        <v>2896</v>
      </c>
      <c r="B1603" t="s">
        <v>2897</v>
      </c>
      <c r="C1603" t="str">
        <f>Tabla4[[#This Row],[NIT]]</f>
        <v>06140212680010</v>
      </c>
      <c r="D1603">
        <f t="shared" si="51"/>
        <v>14</v>
      </c>
      <c r="E1603" t="str">
        <f t="shared" ref="E1603:E1666" si="52">IF(D1603=14,"NIT",IF(D1603=9,"DUI"," "))</f>
        <v>NIT</v>
      </c>
    </row>
    <row r="1604" spans="1:5" x14ac:dyDescent="0.25">
      <c r="A1604" t="s">
        <v>2898</v>
      </c>
      <c r="B1604" t="s">
        <v>2899</v>
      </c>
      <c r="C1604" t="str">
        <f>Tabla4[[#This Row],[NIT]]</f>
        <v>06142608770012</v>
      </c>
      <c r="D1604">
        <f t="shared" si="51"/>
        <v>14</v>
      </c>
      <c r="E1604" t="str">
        <f t="shared" si="52"/>
        <v>NIT</v>
      </c>
    </row>
    <row r="1605" spans="1:5" x14ac:dyDescent="0.25">
      <c r="A1605" t="s">
        <v>2900</v>
      </c>
      <c r="B1605" t="s">
        <v>2901</v>
      </c>
      <c r="C1605" t="str">
        <f>Tabla4[[#This Row],[NIT]]</f>
        <v>06142407961014</v>
      </c>
      <c r="D1605">
        <f t="shared" si="51"/>
        <v>14</v>
      </c>
      <c r="E1605" t="str">
        <f t="shared" si="52"/>
        <v>NIT</v>
      </c>
    </row>
    <row r="1606" spans="1:5" x14ac:dyDescent="0.25">
      <c r="A1606" t="s">
        <v>2902</v>
      </c>
      <c r="B1606" t="s">
        <v>2903</v>
      </c>
      <c r="C1606" t="str">
        <f>Tabla4[[#This Row],[NIT]]</f>
        <v>06140401071014</v>
      </c>
      <c r="D1606">
        <f t="shared" si="51"/>
        <v>14</v>
      </c>
      <c r="E1606" t="str">
        <f t="shared" si="52"/>
        <v>NIT</v>
      </c>
    </row>
    <row r="1607" spans="1:5" x14ac:dyDescent="0.25">
      <c r="A1607" t="s">
        <v>2904</v>
      </c>
      <c r="B1607" t="s">
        <v>2905</v>
      </c>
      <c r="C1607" t="str">
        <f>Tabla4[[#This Row],[NIT]]</f>
        <v>06142309921020</v>
      </c>
      <c r="D1607">
        <f t="shared" si="51"/>
        <v>14</v>
      </c>
      <c r="E1607" t="str">
        <f t="shared" si="52"/>
        <v>NIT</v>
      </c>
    </row>
    <row r="1608" spans="1:5" x14ac:dyDescent="0.25">
      <c r="A1608" t="s">
        <v>47</v>
      </c>
      <c r="B1608" t="s">
        <v>2906</v>
      </c>
      <c r="C1608" t="str">
        <f>Tabla4[[#This Row],[NIT]]</f>
        <v>06142704091010</v>
      </c>
      <c r="D1608">
        <f t="shared" si="51"/>
        <v>14</v>
      </c>
      <c r="E1608" t="str">
        <f t="shared" si="52"/>
        <v>NIT</v>
      </c>
    </row>
    <row r="1609" spans="1:5" x14ac:dyDescent="0.25">
      <c r="A1609" t="s">
        <v>2907</v>
      </c>
      <c r="B1609" t="s">
        <v>2908</v>
      </c>
      <c r="C1609" t="str">
        <f>Tabla4[[#This Row],[NIT]]</f>
        <v>06142401830020</v>
      </c>
      <c r="D1609">
        <f t="shared" si="51"/>
        <v>14</v>
      </c>
      <c r="E1609" t="str">
        <f t="shared" si="52"/>
        <v>NIT</v>
      </c>
    </row>
    <row r="1610" spans="1:5" x14ac:dyDescent="0.25">
      <c r="A1610" t="s">
        <v>2909</v>
      </c>
      <c r="B1610" t="s">
        <v>2910</v>
      </c>
      <c r="C1610" t="str">
        <f>Tabla4[[#This Row],[NIT]]</f>
        <v>06142506670028</v>
      </c>
      <c r="D1610">
        <f t="shared" si="51"/>
        <v>14</v>
      </c>
      <c r="E1610" t="str">
        <f t="shared" si="52"/>
        <v>NIT</v>
      </c>
    </row>
    <row r="1611" spans="1:5" x14ac:dyDescent="0.25">
      <c r="A1611" t="s">
        <v>2911</v>
      </c>
      <c r="B1611" t="s">
        <v>2912</v>
      </c>
      <c r="C1611" t="str">
        <f>Tabla4[[#This Row],[NIT]]</f>
        <v>96151005671012</v>
      </c>
      <c r="D1611">
        <f t="shared" si="51"/>
        <v>14</v>
      </c>
      <c r="E1611" t="str">
        <f t="shared" si="52"/>
        <v>NIT</v>
      </c>
    </row>
    <row r="1612" spans="1:5" x14ac:dyDescent="0.25">
      <c r="A1612" t="s">
        <v>2913</v>
      </c>
      <c r="B1612" t="s">
        <v>2914</v>
      </c>
      <c r="C1612" t="str">
        <f>Tabla4[[#This Row],[NIT]]</f>
        <v>06141402891011</v>
      </c>
      <c r="D1612">
        <f t="shared" si="51"/>
        <v>14</v>
      </c>
      <c r="E1612" t="str">
        <f t="shared" si="52"/>
        <v>NIT</v>
      </c>
    </row>
    <row r="1613" spans="1:5" x14ac:dyDescent="0.25">
      <c r="A1613" t="s">
        <v>2915</v>
      </c>
      <c r="B1613" t="s">
        <v>2916</v>
      </c>
      <c r="C1613" t="str">
        <f>Tabla4[[#This Row],[NIT]]</f>
        <v>06140106011034</v>
      </c>
      <c r="D1613">
        <f t="shared" si="51"/>
        <v>14</v>
      </c>
      <c r="E1613" t="str">
        <f t="shared" si="52"/>
        <v>NIT</v>
      </c>
    </row>
    <row r="1614" spans="1:5" x14ac:dyDescent="0.25">
      <c r="A1614" t="s">
        <v>2917</v>
      </c>
      <c r="B1614" t="s">
        <v>2918</v>
      </c>
      <c r="C1614" t="str">
        <f>Tabla4[[#This Row],[NIT]]</f>
        <v>06141106921010</v>
      </c>
      <c r="D1614">
        <f t="shared" si="51"/>
        <v>14</v>
      </c>
      <c r="E1614" t="str">
        <f t="shared" si="52"/>
        <v>NIT</v>
      </c>
    </row>
    <row r="1615" spans="1:5" x14ac:dyDescent="0.25">
      <c r="A1615" t="s">
        <v>2919</v>
      </c>
      <c r="B1615" t="s">
        <v>2920</v>
      </c>
      <c r="C1615" t="str">
        <f>Tabla4[[#This Row],[NIT]]</f>
        <v>06141005011030</v>
      </c>
      <c r="D1615">
        <f t="shared" si="51"/>
        <v>14</v>
      </c>
      <c r="E1615" t="str">
        <f t="shared" si="52"/>
        <v>NIT</v>
      </c>
    </row>
    <row r="1616" spans="1:5" x14ac:dyDescent="0.25">
      <c r="A1616" t="s">
        <v>2921</v>
      </c>
      <c r="B1616" t="s">
        <v>2922</v>
      </c>
      <c r="C1616" t="str">
        <f>Tabla4[[#This Row],[NIT]]</f>
        <v>06142903600018</v>
      </c>
      <c r="D1616">
        <f t="shared" si="51"/>
        <v>14</v>
      </c>
      <c r="E1616" t="str">
        <f t="shared" si="52"/>
        <v>NIT</v>
      </c>
    </row>
    <row r="1617" spans="1:5" x14ac:dyDescent="0.25">
      <c r="A1617" t="s">
        <v>2923</v>
      </c>
      <c r="B1617" t="s">
        <v>2924</v>
      </c>
      <c r="C1617" t="str">
        <f>Tabla4[[#This Row],[NIT]]</f>
        <v>06142904921034</v>
      </c>
      <c r="D1617">
        <f t="shared" si="51"/>
        <v>14</v>
      </c>
      <c r="E1617" t="str">
        <f t="shared" si="52"/>
        <v>NIT</v>
      </c>
    </row>
    <row r="1618" spans="1:5" x14ac:dyDescent="0.25">
      <c r="A1618" t="s">
        <v>2925</v>
      </c>
      <c r="B1618" t="s">
        <v>2926</v>
      </c>
      <c r="C1618" t="str">
        <f>Tabla4[[#This Row],[NIT]]</f>
        <v>06141612031082</v>
      </c>
      <c r="D1618">
        <f t="shared" si="51"/>
        <v>14</v>
      </c>
      <c r="E1618" t="str">
        <f t="shared" si="52"/>
        <v>NIT</v>
      </c>
    </row>
    <row r="1619" spans="1:5" x14ac:dyDescent="0.25">
      <c r="A1619" t="s">
        <v>1369</v>
      </c>
      <c r="B1619" t="s">
        <v>2927</v>
      </c>
      <c r="C1619" t="str">
        <f>Tabla4[[#This Row],[NIT]]</f>
        <v>06142407500017</v>
      </c>
      <c r="D1619">
        <f t="shared" si="51"/>
        <v>14</v>
      </c>
      <c r="E1619" t="str">
        <f t="shared" si="52"/>
        <v>NIT</v>
      </c>
    </row>
    <row r="1620" spans="1:5" x14ac:dyDescent="0.25">
      <c r="A1620" t="s">
        <v>1449</v>
      </c>
      <c r="B1620" t="s">
        <v>2928</v>
      </c>
      <c r="C1620" t="str">
        <f>Tabla4[[#This Row],[NIT]]</f>
        <v>06140207670045</v>
      </c>
      <c r="D1620">
        <f t="shared" si="51"/>
        <v>14</v>
      </c>
      <c r="E1620" t="str">
        <f t="shared" si="52"/>
        <v>NIT</v>
      </c>
    </row>
    <row r="1621" spans="1:5" x14ac:dyDescent="0.25">
      <c r="A1621" t="s">
        <v>1455</v>
      </c>
      <c r="B1621" t="s">
        <v>2929</v>
      </c>
      <c r="C1621" t="str">
        <f>Tabla4[[#This Row],[NIT]]</f>
        <v>05111703630014</v>
      </c>
      <c r="D1621">
        <f t="shared" si="51"/>
        <v>14</v>
      </c>
      <c r="E1621" t="str">
        <f t="shared" si="52"/>
        <v>NIT</v>
      </c>
    </row>
    <row r="1622" spans="1:5" x14ac:dyDescent="0.25">
      <c r="A1622" t="s">
        <v>2930</v>
      </c>
      <c r="B1622" t="s">
        <v>2931</v>
      </c>
      <c r="C1622" t="str">
        <f>Tabla4[[#This Row],[NIT]]</f>
        <v>06142104590014</v>
      </c>
      <c r="D1622">
        <f t="shared" si="51"/>
        <v>14</v>
      </c>
      <c r="E1622" t="str">
        <f t="shared" si="52"/>
        <v>NIT</v>
      </c>
    </row>
    <row r="1623" spans="1:5" x14ac:dyDescent="0.25">
      <c r="A1623" t="s">
        <v>2932</v>
      </c>
      <c r="B1623" t="s">
        <v>2933</v>
      </c>
      <c r="C1623" t="str">
        <f>Tabla4[[#This Row],[NIT]]</f>
        <v>06140906941110</v>
      </c>
      <c r="D1623">
        <f t="shared" si="51"/>
        <v>14</v>
      </c>
      <c r="E1623" t="str">
        <f t="shared" si="52"/>
        <v>NIT</v>
      </c>
    </row>
    <row r="1624" spans="1:5" x14ac:dyDescent="0.25">
      <c r="A1624" t="s">
        <v>2934</v>
      </c>
      <c r="B1624" t="s">
        <v>2935</v>
      </c>
      <c r="C1624" t="str">
        <f>Tabla4[[#This Row],[NIT]]</f>
        <v>06140611870024</v>
      </c>
      <c r="D1624">
        <f t="shared" si="51"/>
        <v>14</v>
      </c>
      <c r="E1624" t="str">
        <f t="shared" si="52"/>
        <v>NIT</v>
      </c>
    </row>
    <row r="1625" spans="1:5" x14ac:dyDescent="0.25">
      <c r="A1625" t="s">
        <v>2936</v>
      </c>
      <c r="B1625" t="s">
        <v>2937</v>
      </c>
      <c r="C1625" t="str">
        <f>Tabla4[[#This Row],[NIT]]</f>
        <v>06142709891031</v>
      </c>
      <c r="D1625">
        <f t="shared" si="51"/>
        <v>14</v>
      </c>
      <c r="E1625" t="str">
        <f t="shared" si="52"/>
        <v>NIT</v>
      </c>
    </row>
    <row r="1626" spans="1:5" x14ac:dyDescent="0.25">
      <c r="A1626" t="s">
        <v>2938</v>
      </c>
      <c r="B1626" t="s">
        <v>2939</v>
      </c>
      <c r="C1626" t="str">
        <f>Tabla4[[#This Row],[NIT]]</f>
        <v>07152505370015</v>
      </c>
      <c r="D1626">
        <f t="shared" si="51"/>
        <v>14</v>
      </c>
      <c r="E1626" t="str">
        <f t="shared" si="52"/>
        <v>NIT</v>
      </c>
    </row>
    <row r="1627" spans="1:5" x14ac:dyDescent="0.25">
      <c r="A1627" t="s">
        <v>2940</v>
      </c>
      <c r="B1627" t="s">
        <v>2941</v>
      </c>
      <c r="C1627" t="str">
        <f>Tabla4[[#This Row],[NIT]]</f>
        <v>06142110941022</v>
      </c>
      <c r="D1627">
        <f t="shared" si="51"/>
        <v>14</v>
      </c>
      <c r="E1627" t="str">
        <f t="shared" si="52"/>
        <v>NIT</v>
      </c>
    </row>
    <row r="1628" spans="1:5" x14ac:dyDescent="0.25">
      <c r="A1628" t="s">
        <v>2942</v>
      </c>
      <c r="B1628" t="s">
        <v>2943</v>
      </c>
      <c r="C1628" t="str">
        <f>Tabla4[[#This Row],[NIT]]</f>
        <v>02102110510048</v>
      </c>
      <c r="D1628">
        <f t="shared" si="51"/>
        <v>14</v>
      </c>
      <c r="E1628" t="str">
        <f t="shared" si="52"/>
        <v>NIT</v>
      </c>
    </row>
    <row r="1629" spans="1:5" x14ac:dyDescent="0.25">
      <c r="A1629" t="s">
        <v>2944</v>
      </c>
      <c r="B1629" t="s">
        <v>2945</v>
      </c>
      <c r="C1629" t="str">
        <f>Tabla4[[#This Row],[NIT]]</f>
        <v>06143003921015</v>
      </c>
      <c r="D1629">
        <f t="shared" si="51"/>
        <v>14</v>
      </c>
      <c r="E1629" t="str">
        <f t="shared" si="52"/>
        <v>NIT</v>
      </c>
    </row>
    <row r="1630" spans="1:5" x14ac:dyDescent="0.25">
      <c r="A1630" t="s">
        <v>439</v>
      </c>
      <c r="B1630" t="s">
        <v>2946</v>
      </c>
      <c r="C1630" t="str">
        <f>Tabla4[[#This Row],[NIT]]</f>
        <v>06142709121015</v>
      </c>
      <c r="D1630">
        <f t="shared" si="51"/>
        <v>14</v>
      </c>
      <c r="E1630" t="str">
        <f t="shared" si="52"/>
        <v>NIT</v>
      </c>
    </row>
    <row r="1631" spans="1:5" x14ac:dyDescent="0.25">
      <c r="A1631" t="s">
        <v>83</v>
      </c>
      <c r="B1631" t="s">
        <v>2947</v>
      </c>
      <c r="C1631" t="str">
        <f>Tabla4[[#This Row],[NIT]]</f>
        <v>06142709121066</v>
      </c>
      <c r="D1631">
        <f t="shared" si="51"/>
        <v>14</v>
      </c>
      <c r="E1631" t="str">
        <f t="shared" si="52"/>
        <v>NIT</v>
      </c>
    </row>
    <row r="1632" spans="1:5" x14ac:dyDescent="0.25">
      <c r="A1632" t="s">
        <v>2948</v>
      </c>
      <c r="B1632" t="s">
        <v>2949</v>
      </c>
      <c r="C1632" t="str">
        <f>Tabla4[[#This Row],[NIT]]</f>
        <v>06142707061023</v>
      </c>
      <c r="D1632">
        <f t="shared" si="51"/>
        <v>14</v>
      </c>
      <c r="E1632" t="str">
        <f t="shared" si="52"/>
        <v>NIT</v>
      </c>
    </row>
    <row r="1633" spans="1:5" x14ac:dyDescent="0.25">
      <c r="A1633" t="s">
        <v>2950</v>
      </c>
      <c r="B1633" t="s">
        <v>2951</v>
      </c>
      <c r="C1633" t="str">
        <f>Tabla4[[#This Row],[NIT]]</f>
        <v>06143004921043</v>
      </c>
      <c r="D1633">
        <f t="shared" si="51"/>
        <v>14</v>
      </c>
      <c r="E1633" t="str">
        <f t="shared" si="52"/>
        <v>NIT</v>
      </c>
    </row>
    <row r="1634" spans="1:5" x14ac:dyDescent="0.25">
      <c r="A1634" t="s">
        <v>2952</v>
      </c>
      <c r="B1634" t="s">
        <v>2953</v>
      </c>
      <c r="C1634" t="str">
        <f>Tabla4[[#This Row],[NIT]]</f>
        <v>06142502911024</v>
      </c>
      <c r="D1634">
        <f t="shared" si="51"/>
        <v>14</v>
      </c>
      <c r="E1634" t="str">
        <f t="shared" si="52"/>
        <v>NIT</v>
      </c>
    </row>
    <row r="1635" spans="1:5" x14ac:dyDescent="0.25">
      <c r="A1635" t="s">
        <v>2954</v>
      </c>
      <c r="B1635" t="s">
        <v>2955</v>
      </c>
      <c r="C1635" t="str">
        <f>Tabla4[[#This Row],[NIT]]</f>
        <v>06140112931013</v>
      </c>
      <c r="D1635">
        <f t="shared" si="51"/>
        <v>14</v>
      </c>
      <c r="E1635" t="str">
        <f t="shared" si="52"/>
        <v>NIT</v>
      </c>
    </row>
    <row r="1636" spans="1:5" x14ac:dyDescent="0.25">
      <c r="A1636" t="s">
        <v>2956</v>
      </c>
      <c r="B1636" t="s">
        <v>2957</v>
      </c>
      <c r="C1636" t="str">
        <f>Tabla4[[#This Row],[NIT]]</f>
        <v>06143009041084</v>
      </c>
      <c r="D1636">
        <f t="shared" si="51"/>
        <v>14</v>
      </c>
      <c r="E1636" t="str">
        <f t="shared" si="52"/>
        <v>NIT</v>
      </c>
    </row>
    <row r="1637" spans="1:5" x14ac:dyDescent="0.25">
      <c r="A1637" t="s">
        <v>2958</v>
      </c>
      <c r="B1637" t="s">
        <v>2959</v>
      </c>
      <c r="C1637" t="str">
        <f>Tabla4[[#This Row],[NIT]]</f>
        <v>06142105991062</v>
      </c>
      <c r="D1637">
        <f t="shared" si="51"/>
        <v>14</v>
      </c>
      <c r="E1637" t="str">
        <f t="shared" si="52"/>
        <v>NIT</v>
      </c>
    </row>
    <row r="1638" spans="1:5" x14ac:dyDescent="0.25">
      <c r="A1638" t="s">
        <v>2960</v>
      </c>
      <c r="B1638" t="s">
        <v>2961</v>
      </c>
      <c r="C1638" t="str">
        <f>Tabla4[[#This Row],[NIT]]</f>
        <v>94501711941018</v>
      </c>
      <c r="D1638">
        <f t="shared" si="51"/>
        <v>14</v>
      </c>
      <c r="E1638" t="str">
        <f t="shared" si="52"/>
        <v>NIT</v>
      </c>
    </row>
    <row r="1639" spans="1:5" x14ac:dyDescent="0.25">
      <c r="A1639" t="s">
        <v>2962</v>
      </c>
      <c r="B1639" t="s">
        <v>2963</v>
      </c>
      <c r="C1639" t="str">
        <f>Tabla4[[#This Row],[NIT]]</f>
        <v>06142810540010</v>
      </c>
      <c r="D1639">
        <f t="shared" si="51"/>
        <v>14</v>
      </c>
      <c r="E1639" t="str">
        <f t="shared" si="52"/>
        <v>NIT</v>
      </c>
    </row>
    <row r="1640" spans="1:5" x14ac:dyDescent="0.25">
      <c r="A1640" t="s">
        <v>2964</v>
      </c>
      <c r="B1640" t="s">
        <v>2965</v>
      </c>
      <c r="C1640" t="str">
        <f>Tabla4[[#This Row],[NIT]]</f>
        <v>06142208131045</v>
      </c>
      <c r="D1640">
        <f t="shared" si="51"/>
        <v>14</v>
      </c>
      <c r="E1640" t="str">
        <f t="shared" si="52"/>
        <v>NIT</v>
      </c>
    </row>
    <row r="1641" spans="1:5" x14ac:dyDescent="0.25">
      <c r="A1641" t="s">
        <v>2966</v>
      </c>
      <c r="B1641" t="s">
        <v>2967</v>
      </c>
      <c r="C1641" t="str">
        <f>Tabla4[[#This Row],[NIT]]</f>
        <v>06140812051030</v>
      </c>
      <c r="D1641">
        <f t="shared" si="51"/>
        <v>14</v>
      </c>
      <c r="E1641" t="str">
        <f t="shared" si="52"/>
        <v>NIT</v>
      </c>
    </row>
    <row r="1642" spans="1:5" x14ac:dyDescent="0.25">
      <c r="A1642" t="s">
        <v>485</v>
      </c>
      <c r="B1642" t="s">
        <v>2968</v>
      </c>
      <c r="C1642" t="str">
        <f>Tabla4[[#This Row],[NIT]]</f>
        <v>94502202961014</v>
      </c>
      <c r="D1642">
        <f t="shared" si="51"/>
        <v>14</v>
      </c>
      <c r="E1642" t="str">
        <f t="shared" si="52"/>
        <v>NIT</v>
      </c>
    </row>
    <row r="1643" spans="1:5" x14ac:dyDescent="0.25">
      <c r="A1643" t="s">
        <v>29</v>
      </c>
      <c r="B1643" t="s">
        <v>2969</v>
      </c>
      <c r="C1643" t="str">
        <f>Tabla4[[#This Row],[NIT]]</f>
        <v>06141506941061</v>
      </c>
      <c r="D1643">
        <f t="shared" si="51"/>
        <v>14</v>
      </c>
      <c r="E1643" t="str">
        <f t="shared" si="52"/>
        <v>NIT</v>
      </c>
    </row>
    <row r="1644" spans="1:5" x14ac:dyDescent="0.25">
      <c r="A1644" t="s">
        <v>2970</v>
      </c>
      <c r="B1644" t="s">
        <v>2971</v>
      </c>
      <c r="C1644" t="str">
        <f>Tabla4[[#This Row],[NIT]]</f>
        <v>06141311141036</v>
      </c>
      <c r="D1644">
        <f t="shared" si="51"/>
        <v>14</v>
      </c>
      <c r="E1644" t="str">
        <f t="shared" si="52"/>
        <v>NIT</v>
      </c>
    </row>
    <row r="1645" spans="1:5" x14ac:dyDescent="0.25">
      <c r="A1645" t="s">
        <v>1322</v>
      </c>
      <c r="B1645" t="s">
        <v>2972</v>
      </c>
      <c r="C1645" t="str">
        <f>Tabla4[[#This Row],[NIT]]</f>
        <v>06140711071030</v>
      </c>
      <c r="D1645">
        <f t="shared" si="51"/>
        <v>14</v>
      </c>
      <c r="E1645" t="str">
        <f t="shared" si="52"/>
        <v>NIT</v>
      </c>
    </row>
    <row r="1646" spans="1:5" x14ac:dyDescent="0.25">
      <c r="A1646" t="s">
        <v>2973</v>
      </c>
      <c r="B1646" t="s">
        <v>2974</v>
      </c>
      <c r="C1646" t="str">
        <f>Tabla4[[#This Row],[NIT]]</f>
        <v>06141909001018</v>
      </c>
      <c r="D1646">
        <f t="shared" si="51"/>
        <v>14</v>
      </c>
      <c r="E1646" t="str">
        <f t="shared" si="52"/>
        <v>NIT</v>
      </c>
    </row>
    <row r="1647" spans="1:5" x14ac:dyDescent="0.25">
      <c r="A1647" t="s">
        <v>2975</v>
      </c>
      <c r="B1647" t="s">
        <v>2976</v>
      </c>
      <c r="C1647" t="str">
        <f>Tabla4[[#This Row],[NIT]]</f>
        <v>06140711001024</v>
      </c>
      <c r="D1647">
        <f t="shared" si="51"/>
        <v>14</v>
      </c>
      <c r="E1647" t="str">
        <f t="shared" si="52"/>
        <v>NIT</v>
      </c>
    </row>
    <row r="1648" spans="1:5" x14ac:dyDescent="0.25">
      <c r="A1648" t="s">
        <v>2977</v>
      </c>
      <c r="B1648" t="s">
        <v>2978</v>
      </c>
      <c r="C1648" t="str">
        <f>Tabla4[[#This Row],[NIT]]</f>
        <v>06142709760012</v>
      </c>
      <c r="D1648">
        <f t="shared" si="51"/>
        <v>14</v>
      </c>
      <c r="E1648" t="str">
        <f t="shared" si="52"/>
        <v>NIT</v>
      </c>
    </row>
    <row r="1649" spans="1:5" x14ac:dyDescent="0.25">
      <c r="A1649" t="s">
        <v>1529</v>
      </c>
      <c r="B1649" t="s">
        <v>2979</v>
      </c>
      <c r="C1649" t="str">
        <f>Tabla4[[#This Row],[NIT]]</f>
        <v>06143107971090</v>
      </c>
      <c r="D1649">
        <f t="shared" si="51"/>
        <v>14</v>
      </c>
      <c r="E1649" t="str">
        <f t="shared" si="52"/>
        <v>NIT</v>
      </c>
    </row>
    <row r="1650" spans="1:5" x14ac:dyDescent="0.25">
      <c r="A1650" t="s">
        <v>2980</v>
      </c>
      <c r="B1650" t="s">
        <v>2981</v>
      </c>
      <c r="C1650" t="str">
        <f>Tabla4[[#This Row],[NIT]]</f>
        <v>06142406041060</v>
      </c>
      <c r="D1650">
        <f t="shared" si="51"/>
        <v>14</v>
      </c>
      <c r="E1650" t="str">
        <f t="shared" si="52"/>
        <v>NIT</v>
      </c>
    </row>
    <row r="1651" spans="1:5" x14ac:dyDescent="0.25">
      <c r="A1651" t="s">
        <v>2982</v>
      </c>
      <c r="B1651" t="s">
        <v>2983</v>
      </c>
      <c r="C1651" t="str">
        <f>Tabla4[[#This Row],[NIT]]</f>
        <v>06141903131017</v>
      </c>
      <c r="D1651">
        <f t="shared" si="51"/>
        <v>14</v>
      </c>
      <c r="E1651" t="str">
        <f t="shared" si="52"/>
        <v>NIT</v>
      </c>
    </row>
    <row r="1652" spans="1:5" x14ac:dyDescent="0.25">
      <c r="A1652" t="s">
        <v>2984</v>
      </c>
      <c r="B1652" t="s">
        <v>2985</v>
      </c>
      <c r="C1652" t="str">
        <f>Tabla4[[#This Row],[NIT]]</f>
        <v>06143001091015</v>
      </c>
      <c r="D1652">
        <f t="shared" si="51"/>
        <v>14</v>
      </c>
      <c r="E1652" t="str">
        <f t="shared" si="52"/>
        <v>NIT</v>
      </c>
    </row>
    <row r="1653" spans="1:5" x14ac:dyDescent="0.25">
      <c r="A1653" t="s">
        <v>2986</v>
      </c>
      <c r="B1653" t="s">
        <v>2987</v>
      </c>
      <c r="C1653" t="str">
        <f>Tabla4[[#This Row],[NIT]]</f>
        <v>06141212021010</v>
      </c>
      <c r="D1653">
        <f t="shared" si="51"/>
        <v>14</v>
      </c>
      <c r="E1653" t="str">
        <f t="shared" si="52"/>
        <v>NIT</v>
      </c>
    </row>
    <row r="1654" spans="1:5" x14ac:dyDescent="0.25">
      <c r="A1654" t="s">
        <v>2988</v>
      </c>
      <c r="B1654" t="s">
        <v>2989</v>
      </c>
      <c r="C1654" t="str">
        <f>Tabla4[[#This Row],[NIT]]</f>
        <v>06142506991065</v>
      </c>
      <c r="D1654">
        <f t="shared" si="51"/>
        <v>14</v>
      </c>
      <c r="E1654" t="str">
        <f t="shared" si="52"/>
        <v>NIT</v>
      </c>
    </row>
    <row r="1655" spans="1:5" x14ac:dyDescent="0.25">
      <c r="A1655" t="s">
        <v>2990</v>
      </c>
      <c r="B1655" t="s">
        <v>2991</v>
      </c>
      <c r="C1655" t="str">
        <f>Tabla4[[#This Row],[NIT]]</f>
        <v>06143107981044</v>
      </c>
      <c r="D1655">
        <f t="shared" si="51"/>
        <v>14</v>
      </c>
      <c r="E1655" t="str">
        <f t="shared" si="52"/>
        <v>NIT</v>
      </c>
    </row>
    <row r="1656" spans="1:5" x14ac:dyDescent="0.25">
      <c r="A1656" t="s">
        <v>2992</v>
      </c>
      <c r="B1656" t="s">
        <v>2993</v>
      </c>
      <c r="C1656" t="str">
        <f>Tabla4[[#This Row],[NIT]]</f>
        <v>06140410021038</v>
      </c>
      <c r="D1656">
        <f t="shared" si="51"/>
        <v>14</v>
      </c>
      <c r="E1656" t="str">
        <f t="shared" si="52"/>
        <v>NIT</v>
      </c>
    </row>
    <row r="1657" spans="1:5" x14ac:dyDescent="0.25">
      <c r="A1657" t="s">
        <v>2994</v>
      </c>
      <c r="B1657" t="s">
        <v>2995</v>
      </c>
      <c r="C1657" t="str">
        <f>Tabla4[[#This Row],[NIT]]</f>
        <v>06140903770017</v>
      </c>
      <c r="D1657">
        <f t="shared" si="51"/>
        <v>14</v>
      </c>
      <c r="E1657" t="str">
        <f t="shared" si="52"/>
        <v>NIT</v>
      </c>
    </row>
    <row r="1658" spans="1:5" x14ac:dyDescent="0.25">
      <c r="A1658" t="s">
        <v>2996</v>
      </c>
      <c r="B1658" t="s">
        <v>2997</v>
      </c>
      <c r="C1658" t="str">
        <f>Tabla4[[#This Row],[NIT]]</f>
        <v>10102012540021</v>
      </c>
      <c r="D1658">
        <f t="shared" si="51"/>
        <v>14</v>
      </c>
      <c r="E1658" t="str">
        <f t="shared" si="52"/>
        <v>NIT</v>
      </c>
    </row>
    <row r="1659" spans="1:5" x14ac:dyDescent="0.25">
      <c r="A1659" t="s">
        <v>2998</v>
      </c>
      <c r="B1659" t="s">
        <v>2999</v>
      </c>
      <c r="C1659" t="str">
        <f>Tabla4[[#This Row],[NIT]]</f>
        <v>12172001670020</v>
      </c>
      <c r="D1659">
        <f t="shared" si="51"/>
        <v>14</v>
      </c>
      <c r="E1659" t="str">
        <f t="shared" si="52"/>
        <v>NIT</v>
      </c>
    </row>
    <row r="1660" spans="1:5" x14ac:dyDescent="0.25">
      <c r="A1660" t="s">
        <v>3000</v>
      </c>
      <c r="B1660" t="s">
        <v>3001</v>
      </c>
      <c r="C1660" t="str">
        <f>Tabla4[[#This Row],[NIT]]</f>
        <v>05012602981017</v>
      </c>
      <c r="D1660">
        <f t="shared" si="51"/>
        <v>14</v>
      </c>
      <c r="E1660" t="str">
        <f t="shared" si="52"/>
        <v>NIT</v>
      </c>
    </row>
    <row r="1661" spans="1:5" x14ac:dyDescent="0.25">
      <c r="A1661" t="s">
        <v>3002</v>
      </c>
      <c r="B1661" t="s">
        <v>3003</v>
      </c>
      <c r="C1661" t="str">
        <f>Tabla4[[#This Row],[NIT]]</f>
        <v>06140501350010</v>
      </c>
      <c r="D1661">
        <f t="shared" si="51"/>
        <v>14</v>
      </c>
      <c r="E1661" t="str">
        <f t="shared" si="52"/>
        <v>NIT</v>
      </c>
    </row>
    <row r="1662" spans="1:5" x14ac:dyDescent="0.25">
      <c r="A1662" t="s">
        <v>3004</v>
      </c>
      <c r="B1662" t="s">
        <v>3005</v>
      </c>
      <c r="C1662" t="str">
        <f>Tabla4[[#This Row],[NIT]]</f>
        <v>06141206021050</v>
      </c>
      <c r="D1662">
        <f t="shared" si="51"/>
        <v>14</v>
      </c>
      <c r="E1662" t="str">
        <f t="shared" si="52"/>
        <v>NIT</v>
      </c>
    </row>
    <row r="1663" spans="1:5" x14ac:dyDescent="0.25">
      <c r="A1663" t="s">
        <v>3006</v>
      </c>
      <c r="B1663" t="s">
        <v>3007</v>
      </c>
      <c r="C1663" t="str">
        <f>Tabla4[[#This Row],[NIT]]</f>
        <v>01011505610013</v>
      </c>
      <c r="D1663">
        <f t="shared" si="51"/>
        <v>14</v>
      </c>
      <c r="E1663" t="str">
        <f t="shared" si="52"/>
        <v>NIT</v>
      </c>
    </row>
    <row r="1664" spans="1:5" x14ac:dyDescent="0.25">
      <c r="A1664" t="s">
        <v>3008</v>
      </c>
      <c r="B1664" t="s">
        <v>3009</v>
      </c>
      <c r="C1664" t="str">
        <f>Tabla4[[#This Row],[NIT]]</f>
        <v>06141312280039</v>
      </c>
      <c r="D1664">
        <f t="shared" si="51"/>
        <v>14</v>
      </c>
      <c r="E1664" t="str">
        <f t="shared" si="52"/>
        <v>NIT</v>
      </c>
    </row>
    <row r="1665" spans="1:5" x14ac:dyDescent="0.25">
      <c r="A1665" t="s">
        <v>3010</v>
      </c>
      <c r="B1665" t="s">
        <v>3011</v>
      </c>
      <c r="C1665" t="str">
        <f>Tabla4[[#This Row],[NIT]]</f>
        <v>06142308041043</v>
      </c>
      <c r="D1665">
        <f t="shared" si="51"/>
        <v>14</v>
      </c>
      <c r="E1665" t="str">
        <f t="shared" si="52"/>
        <v>NIT</v>
      </c>
    </row>
    <row r="1666" spans="1:5" x14ac:dyDescent="0.25">
      <c r="A1666" t="s">
        <v>3012</v>
      </c>
      <c r="B1666" t="s">
        <v>3013</v>
      </c>
      <c r="C1666" t="str">
        <f>Tabla4[[#This Row],[NIT]]</f>
        <v>06140401001016</v>
      </c>
      <c r="D1666">
        <f t="shared" ref="D1666:D1729" si="53">LEN(C1666)</f>
        <v>14</v>
      </c>
      <c r="E1666" t="str">
        <f t="shared" si="52"/>
        <v>NIT</v>
      </c>
    </row>
    <row r="1667" spans="1:5" x14ac:dyDescent="0.25">
      <c r="A1667" t="s">
        <v>3014</v>
      </c>
      <c r="B1667" t="s">
        <v>3015</v>
      </c>
      <c r="C1667" t="str">
        <f>Tabla4[[#This Row],[NIT]]</f>
        <v>05110902941019</v>
      </c>
      <c r="D1667">
        <f t="shared" si="53"/>
        <v>14</v>
      </c>
      <c r="E1667" t="str">
        <f t="shared" ref="E1667:E1730" si="54">IF(D1667=14,"NIT",IF(D1667=9,"DUI"," "))</f>
        <v>NIT</v>
      </c>
    </row>
    <row r="1668" spans="1:5" x14ac:dyDescent="0.25">
      <c r="A1668" t="s">
        <v>3016</v>
      </c>
      <c r="B1668" t="s">
        <v>3017</v>
      </c>
      <c r="C1668" t="str">
        <f>Tabla4[[#This Row],[NIT]]</f>
        <v>06140210071081</v>
      </c>
      <c r="D1668">
        <f t="shared" si="53"/>
        <v>14</v>
      </c>
      <c r="E1668" t="str">
        <f t="shared" si="54"/>
        <v>NIT</v>
      </c>
    </row>
    <row r="1669" spans="1:5" x14ac:dyDescent="0.25">
      <c r="A1669" t="s">
        <v>3018</v>
      </c>
      <c r="B1669" t="s">
        <v>3019</v>
      </c>
      <c r="C1669" t="str">
        <f>Tabla4[[#This Row],[NIT]]</f>
        <v>06140408101016</v>
      </c>
      <c r="D1669">
        <f t="shared" si="53"/>
        <v>14</v>
      </c>
      <c r="E1669" t="str">
        <f t="shared" si="54"/>
        <v>NIT</v>
      </c>
    </row>
    <row r="1670" spans="1:5" x14ac:dyDescent="0.25">
      <c r="A1670" t="s">
        <v>3020</v>
      </c>
      <c r="B1670" t="s">
        <v>3021</v>
      </c>
      <c r="C1670" t="str">
        <f>Tabla4[[#This Row],[NIT]]</f>
        <v>06142308901026</v>
      </c>
      <c r="D1670">
        <f t="shared" si="53"/>
        <v>14</v>
      </c>
      <c r="E1670" t="str">
        <f t="shared" si="54"/>
        <v>NIT</v>
      </c>
    </row>
    <row r="1671" spans="1:5" x14ac:dyDescent="0.25">
      <c r="A1671" t="s">
        <v>3022</v>
      </c>
      <c r="B1671" t="s">
        <v>3023</v>
      </c>
      <c r="C1671" t="str">
        <f>Tabla4[[#This Row],[NIT]]</f>
        <v>06142910111028</v>
      </c>
      <c r="D1671">
        <f t="shared" si="53"/>
        <v>14</v>
      </c>
      <c r="E1671" t="str">
        <f t="shared" si="54"/>
        <v>NIT</v>
      </c>
    </row>
    <row r="1672" spans="1:5" x14ac:dyDescent="0.25">
      <c r="A1672" t="s">
        <v>3024</v>
      </c>
      <c r="B1672" t="s">
        <v>3025</v>
      </c>
      <c r="C1672" t="str">
        <f>Tabla4[[#This Row],[NIT]]</f>
        <v>06143009811017</v>
      </c>
      <c r="D1672">
        <f t="shared" si="53"/>
        <v>14</v>
      </c>
      <c r="E1672" t="str">
        <f t="shared" si="54"/>
        <v>NIT</v>
      </c>
    </row>
    <row r="1673" spans="1:5" x14ac:dyDescent="0.25">
      <c r="A1673" t="s">
        <v>3026</v>
      </c>
      <c r="B1673" t="s">
        <v>3027</v>
      </c>
      <c r="C1673" t="str">
        <f>Tabla4[[#This Row],[NIT]]</f>
        <v>06141004121079</v>
      </c>
      <c r="D1673">
        <f t="shared" si="53"/>
        <v>14</v>
      </c>
      <c r="E1673" t="str">
        <f t="shared" si="54"/>
        <v>NIT</v>
      </c>
    </row>
    <row r="1674" spans="1:5" x14ac:dyDescent="0.25">
      <c r="A1674" t="s">
        <v>3028</v>
      </c>
      <c r="B1674" t="s">
        <v>3029</v>
      </c>
      <c r="C1674" t="str">
        <f>Tabla4[[#This Row],[NIT]]</f>
        <v>06141310111028</v>
      </c>
      <c r="D1674">
        <f t="shared" si="53"/>
        <v>14</v>
      </c>
      <c r="E1674" t="str">
        <f t="shared" si="54"/>
        <v>NIT</v>
      </c>
    </row>
    <row r="1675" spans="1:5" x14ac:dyDescent="0.25">
      <c r="A1675" t="s">
        <v>3030</v>
      </c>
      <c r="B1675" t="s">
        <v>3031</v>
      </c>
      <c r="C1675" t="str">
        <f>Tabla4[[#This Row],[NIT]]</f>
        <v>06141801011025</v>
      </c>
      <c r="D1675">
        <f t="shared" si="53"/>
        <v>14</v>
      </c>
      <c r="E1675" t="str">
        <f t="shared" si="54"/>
        <v>NIT</v>
      </c>
    </row>
    <row r="1676" spans="1:5" x14ac:dyDescent="0.25">
      <c r="A1676" t="s">
        <v>3032</v>
      </c>
      <c r="B1676" t="s">
        <v>3033</v>
      </c>
      <c r="C1676" t="str">
        <f>Tabla4[[#This Row],[NIT]]</f>
        <v>11230601550014</v>
      </c>
      <c r="D1676">
        <f t="shared" si="53"/>
        <v>14</v>
      </c>
      <c r="E1676" t="str">
        <f t="shared" si="54"/>
        <v>NIT</v>
      </c>
    </row>
    <row r="1677" spans="1:5" x14ac:dyDescent="0.25">
      <c r="A1677" t="s">
        <v>3034</v>
      </c>
      <c r="B1677" t="s">
        <v>3035</v>
      </c>
      <c r="C1677" t="str">
        <f>Tabla4[[#This Row],[NIT]]</f>
        <v>06142407071086</v>
      </c>
      <c r="D1677">
        <f t="shared" si="53"/>
        <v>14</v>
      </c>
      <c r="E1677" t="str">
        <f t="shared" si="54"/>
        <v>NIT</v>
      </c>
    </row>
    <row r="1678" spans="1:5" x14ac:dyDescent="0.25">
      <c r="A1678" t="s">
        <v>1558</v>
      </c>
      <c r="B1678" t="s">
        <v>3036</v>
      </c>
      <c r="C1678" t="str">
        <f>Tabla4[[#This Row],[NIT]]</f>
        <v>05120305630027</v>
      </c>
      <c r="D1678">
        <f t="shared" si="53"/>
        <v>14</v>
      </c>
      <c r="E1678" t="str">
        <f t="shared" si="54"/>
        <v>NIT</v>
      </c>
    </row>
    <row r="1679" spans="1:5" x14ac:dyDescent="0.25">
      <c r="A1679" t="s">
        <v>3037</v>
      </c>
      <c r="B1679" t="s">
        <v>3038</v>
      </c>
      <c r="C1679" t="str">
        <f>Tabla4[[#This Row],[NIT]]</f>
        <v>06141807121035</v>
      </c>
      <c r="D1679">
        <f t="shared" si="53"/>
        <v>14</v>
      </c>
      <c r="E1679" t="str">
        <f t="shared" si="54"/>
        <v>NIT</v>
      </c>
    </row>
    <row r="1680" spans="1:5" x14ac:dyDescent="0.25">
      <c r="A1680" t="s">
        <v>3039</v>
      </c>
      <c r="B1680" t="s">
        <v>3040</v>
      </c>
      <c r="C1680" t="str">
        <f>Tabla4[[#This Row],[NIT]]</f>
        <v>93630506071010</v>
      </c>
      <c r="D1680">
        <f t="shared" si="53"/>
        <v>14</v>
      </c>
      <c r="E1680" t="str">
        <f t="shared" si="54"/>
        <v>NIT</v>
      </c>
    </row>
    <row r="1681" spans="1:5" x14ac:dyDescent="0.25">
      <c r="A1681" t="s">
        <v>3041</v>
      </c>
      <c r="B1681" t="s">
        <v>3042</v>
      </c>
      <c r="C1681" t="str">
        <f>Tabla4[[#This Row],[NIT]]</f>
        <v>06143105760017</v>
      </c>
      <c r="D1681">
        <f t="shared" si="53"/>
        <v>14</v>
      </c>
      <c r="E1681" t="str">
        <f t="shared" si="54"/>
        <v>NIT</v>
      </c>
    </row>
    <row r="1682" spans="1:5" x14ac:dyDescent="0.25">
      <c r="A1682" t="s">
        <v>3043</v>
      </c>
      <c r="B1682" t="s">
        <v>3044</v>
      </c>
      <c r="C1682" t="str">
        <f>Tabla4[[#This Row],[NIT]]</f>
        <v>06142203911042</v>
      </c>
      <c r="D1682">
        <f t="shared" si="53"/>
        <v>14</v>
      </c>
      <c r="E1682" t="str">
        <f t="shared" si="54"/>
        <v>NIT</v>
      </c>
    </row>
    <row r="1683" spans="1:5" x14ac:dyDescent="0.25">
      <c r="A1683" t="s">
        <v>3045</v>
      </c>
      <c r="B1683" t="s">
        <v>3046</v>
      </c>
      <c r="C1683" t="str">
        <f>Tabla4[[#This Row],[NIT]]</f>
        <v>06142411001068</v>
      </c>
      <c r="D1683">
        <f t="shared" si="53"/>
        <v>14</v>
      </c>
      <c r="E1683" t="str">
        <f t="shared" si="54"/>
        <v>NIT</v>
      </c>
    </row>
    <row r="1684" spans="1:5" x14ac:dyDescent="0.25">
      <c r="A1684" t="s">
        <v>3047</v>
      </c>
      <c r="B1684" t="s">
        <v>3048</v>
      </c>
      <c r="C1684" t="str">
        <f>Tabla4[[#This Row],[NIT]]</f>
        <v>06142603011113</v>
      </c>
      <c r="D1684">
        <f t="shared" si="53"/>
        <v>14</v>
      </c>
      <c r="E1684" t="str">
        <f t="shared" si="54"/>
        <v>NIT</v>
      </c>
    </row>
    <row r="1685" spans="1:5" x14ac:dyDescent="0.25">
      <c r="A1685" t="s">
        <v>3049</v>
      </c>
      <c r="B1685" t="s">
        <v>3050</v>
      </c>
      <c r="C1685" t="str">
        <f>Tabla4[[#This Row],[NIT]]</f>
        <v>11021112671012</v>
      </c>
      <c r="D1685">
        <f t="shared" si="53"/>
        <v>14</v>
      </c>
      <c r="E1685" t="str">
        <f t="shared" si="54"/>
        <v>NIT</v>
      </c>
    </row>
    <row r="1686" spans="1:5" x14ac:dyDescent="0.25">
      <c r="A1686" t="s">
        <v>3051</v>
      </c>
      <c r="B1686" t="s">
        <v>3052</v>
      </c>
      <c r="C1686" t="str">
        <f>Tabla4[[#This Row],[NIT]]</f>
        <v>06142703780037</v>
      </c>
      <c r="D1686">
        <f t="shared" si="53"/>
        <v>14</v>
      </c>
      <c r="E1686" t="str">
        <f t="shared" si="54"/>
        <v>NIT</v>
      </c>
    </row>
    <row r="1687" spans="1:5" x14ac:dyDescent="0.25">
      <c r="A1687" t="s">
        <v>3053</v>
      </c>
      <c r="B1687" t="s">
        <v>3054</v>
      </c>
      <c r="C1687" t="str">
        <f>Tabla4[[#This Row],[NIT]]</f>
        <v>06141309941025</v>
      </c>
      <c r="D1687">
        <f t="shared" si="53"/>
        <v>14</v>
      </c>
      <c r="E1687" t="str">
        <f t="shared" si="54"/>
        <v>NIT</v>
      </c>
    </row>
    <row r="1688" spans="1:5" x14ac:dyDescent="0.25">
      <c r="A1688" t="s">
        <v>3055</v>
      </c>
      <c r="B1688" t="s">
        <v>3056</v>
      </c>
      <c r="C1688" t="str">
        <f>Tabla4[[#This Row],[NIT]]</f>
        <v>06142303951084</v>
      </c>
      <c r="D1688">
        <f t="shared" si="53"/>
        <v>14</v>
      </c>
      <c r="E1688" t="str">
        <f t="shared" si="54"/>
        <v>NIT</v>
      </c>
    </row>
    <row r="1689" spans="1:5" x14ac:dyDescent="0.25">
      <c r="A1689" t="s">
        <v>3057</v>
      </c>
      <c r="B1689" t="s">
        <v>3058</v>
      </c>
      <c r="C1689" t="str">
        <f>Tabla4[[#This Row],[NIT]]</f>
        <v>02102312560026</v>
      </c>
      <c r="D1689">
        <f t="shared" si="53"/>
        <v>14</v>
      </c>
      <c r="E1689" t="str">
        <f t="shared" si="54"/>
        <v>NIT</v>
      </c>
    </row>
    <row r="1690" spans="1:5" x14ac:dyDescent="0.25">
      <c r="A1690" t="s">
        <v>3059</v>
      </c>
      <c r="B1690" t="s">
        <v>3060</v>
      </c>
      <c r="C1690" t="str">
        <f>Tabla4[[#This Row],[NIT]]</f>
        <v>06140707041020</v>
      </c>
      <c r="D1690">
        <f t="shared" si="53"/>
        <v>14</v>
      </c>
      <c r="E1690" t="str">
        <f t="shared" si="54"/>
        <v>NIT</v>
      </c>
    </row>
    <row r="1691" spans="1:5" x14ac:dyDescent="0.25">
      <c r="A1691" t="s">
        <v>3061</v>
      </c>
      <c r="B1691" t="s">
        <v>3062</v>
      </c>
      <c r="C1691" t="str">
        <f>Tabla4[[#This Row],[NIT]]</f>
        <v>94832909941010</v>
      </c>
      <c r="D1691">
        <f t="shared" si="53"/>
        <v>14</v>
      </c>
      <c r="E1691" t="str">
        <f t="shared" si="54"/>
        <v>NIT</v>
      </c>
    </row>
    <row r="1692" spans="1:5" x14ac:dyDescent="0.25">
      <c r="A1692" t="s">
        <v>3063</v>
      </c>
      <c r="B1692" t="s">
        <v>3064</v>
      </c>
      <c r="C1692" t="str">
        <f>Tabla4[[#This Row],[NIT]]</f>
        <v>06141811710015</v>
      </c>
      <c r="D1692">
        <f t="shared" si="53"/>
        <v>14</v>
      </c>
      <c r="E1692" t="str">
        <f t="shared" si="54"/>
        <v>NIT</v>
      </c>
    </row>
    <row r="1693" spans="1:5" x14ac:dyDescent="0.25">
      <c r="A1693" t="s">
        <v>3065</v>
      </c>
      <c r="B1693" t="s">
        <v>3066</v>
      </c>
      <c r="C1693" t="str">
        <f>Tabla4[[#This Row],[NIT]]</f>
        <v>06140412951091</v>
      </c>
      <c r="D1693">
        <f t="shared" si="53"/>
        <v>14</v>
      </c>
      <c r="E1693" t="str">
        <f t="shared" si="54"/>
        <v>NIT</v>
      </c>
    </row>
    <row r="1694" spans="1:5" x14ac:dyDescent="0.25">
      <c r="A1694" t="s">
        <v>3067</v>
      </c>
      <c r="B1694" t="s">
        <v>3068</v>
      </c>
      <c r="C1694" t="str">
        <f>Tabla4[[#This Row],[NIT]]</f>
        <v>06140909921072</v>
      </c>
      <c r="D1694">
        <f t="shared" si="53"/>
        <v>14</v>
      </c>
      <c r="E1694" t="str">
        <f t="shared" si="54"/>
        <v>NIT</v>
      </c>
    </row>
    <row r="1695" spans="1:5" x14ac:dyDescent="0.25">
      <c r="A1695" t="s">
        <v>3069</v>
      </c>
      <c r="B1695" t="s">
        <v>3070</v>
      </c>
      <c r="C1695" t="str">
        <f>Tabla4[[#This Row],[NIT]]</f>
        <v>06142008660025</v>
      </c>
      <c r="D1695">
        <f t="shared" si="53"/>
        <v>14</v>
      </c>
      <c r="E1695" t="str">
        <f t="shared" si="54"/>
        <v>NIT</v>
      </c>
    </row>
    <row r="1696" spans="1:5" x14ac:dyDescent="0.25">
      <c r="A1696" t="s">
        <v>3071</v>
      </c>
      <c r="B1696" t="s">
        <v>3072</v>
      </c>
      <c r="C1696" t="str">
        <f>Tabla4[[#This Row],[NIT]]</f>
        <v>06142907051022</v>
      </c>
      <c r="D1696">
        <f t="shared" si="53"/>
        <v>14</v>
      </c>
      <c r="E1696" t="str">
        <f t="shared" si="54"/>
        <v>NIT</v>
      </c>
    </row>
    <row r="1697" spans="1:5" x14ac:dyDescent="0.25">
      <c r="A1697" t="s">
        <v>3073</v>
      </c>
      <c r="B1697" t="s">
        <v>3074</v>
      </c>
      <c r="C1697" t="str">
        <f>Tabla4[[#This Row],[NIT]]</f>
        <v>05112605141022</v>
      </c>
      <c r="D1697">
        <f t="shared" si="53"/>
        <v>14</v>
      </c>
      <c r="E1697" t="str">
        <f t="shared" si="54"/>
        <v>NIT</v>
      </c>
    </row>
    <row r="1698" spans="1:5" x14ac:dyDescent="0.25">
      <c r="A1698" t="s">
        <v>3075</v>
      </c>
      <c r="B1698" t="s">
        <v>3076</v>
      </c>
      <c r="C1698" t="str">
        <f>Tabla4[[#This Row],[NIT]]</f>
        <v>06141603991030</v>
      </c>
      <c r="D1698">
        <f t="shared" si="53"/>
        <v>14</v>
      </c>
      <c r="E1698" t="str">
        <f t="shared" si="54"/>
        <v>NIT</v>
      </c>
    </row>
    <row r="1699" spans="1:5" x14ac:dyDescent="0.25">
      <c r="A1699" t="s">
        <v>3077</v>
      </c>
      <c r="B1699" t="s">
        <v>3078</v>
      </c>
      <c r="C1699" t="str">
        <f>Tabla4[[#This Row],[NIT]]</f>
        <v>06143105911049</v>
      </c>
      <c r="D1699">
        <f t="shared" si="53"/>
        <v>14</v>
      </c>
      <c r="E1699" t="str">
        <f t="shared" si="54"/>
        <v>NIT</v>
      </c>
    </row>
    <row r="1700" spans="1:5" x14ac:dyDescent="0.25">
      <c r="A1700" t="s">
        <v>3079</v>
      </c>
      <c r="B1700" t="s">
        <v>3080</v>
      </c>
      <c r="C1700" t="str">
        <f>Tabla4[[#This Row],[NIT]]</f>
        <v>06140609101022</v>
      </c>
      <c r="D1700">
        <f t="shared" si="53"/>
        <v>14</v>
      </c>
      <c r="E1700" t="str">
        <f t="shared" si="54"/>
        <v>NIT</v>
      </c>
    </row>
    <row r="1701" spans="1:5" x14ac:dyDescent="0.25">
      <c r="A1701" t="s">
        <v>3081</v>
      </c>
      <c r="B1701" t="s">
        <v>3082</v>
      </c>
      <c r="C1701" t="str">
        <f>Tabla4[[#This Row],[NIT]]</f>
        <v>06140605971014</v>
      </c>
      <c r="D1701">
        <f t="shared" si="53"/>
        <v>14</v>
      </c>
      <c r="E1701" t="str">
        <f t="shared" si="54"/>
        <v>NIT</v>
      </c>
    </row>
    <row r="1702" spans="1:5" x14ac:dyDescent="0.25">
      <c r="A1702" t="s">
        <v>3083</v>
      </c>
      <c r="B1702" t="s">
        <v>3084</v>
      </c>
      <c r="C1702" t="str">
        <f>Tabla4[[#This Row],[NIT]]</f>
        <v>06142108071037</v>
      </c>
      <c r="D1702">
        <f t="shared" si="53"/>
        <v>14</v>
      </c>
      <c r="E1702" t="str">
        <f t="shared" si="54"/>
        <v>NIT</v>
      </c>
    </row>
    <row r="1703" spans="1:5" x14ac:dyDescent="0.25">
      <c r="A1703" t="s">
        <v>3085</v>
      </c>
      <c r="B1703" t="s">
        <v>3086</v>
      </c>
      <c r="C1703" t="str">
        <f>Tabla4[[#This Row],[NIT]]</f>
        <v>06142301780018</v>
      </c>
      <c r="D1703">
        <f t="shared" si="53"/>
        <v>14</v>
      </c>
      <c r="E1703" t="str">
        <f t="shared" si="54"/>
        <v>NIT</v>
      </c>
    </row>
    <row r="1704" spans="1:5" x14ac:dyDescent="0.25">
      <c r="A1704" t="s">
        <v>3087</v>
      </c>
      <c r="B1704" t="s">
        <v>3088</v>
      </c>
      <c r="C1704" t="str">
        <f>Tabla4[[#This Row],[NIT]]</f>
        <v>06141704670022</v>
      </c>
      <c r="D1704">
        <f t="shared" si="53"/>
        <v>14</v>
      </c>
      <c r="E1704" t="str">
        <f t="shared" si="54"/>
        <v>NIT</v>
      </c>
    </row>
    <row r="1705" spans="1:5" x14ac:dyDescent="0.25">
      <c r="A1705" t="s">
        <v>3089</v>
      </c>
      <c r="B1705" t="s">
        <v>3090</v>
      </c>
      <c r="C1705" t="str">
        <f>Tabla4[[#This Row],[NIT]]</f>
        <v>06141606161047</v>
      </c>
      <c r="D1705">
        <f t="shared" si="53"/>
        <v>14</v>
      </c>
      <c r="E1705" t="str">
        <f t="shared" si="54"/>
        <v>NIT</v>
      </c>
    </row>
    <row r="1706" spans="1:5" x14ac:dyDescent="0.25">
      <c r="A1706" t="s">
        <v>3091</v>
      </c>
      <c r="B1706" t="s">
        <v>3092</v>
      </c>
      <c r="C1706" t="str">
        <f>Tabla4[[#This Row],[NIT]]</f>
        <v>06141902730011</v>
      </c>
      <c r="D1706">
        <f t="shared" si="53"/>
        <v>14</v>
      </c>
      <c r="E1706" t="str">
        <f t="shared" si="54"/>
        <v>NIT</v>
      </c>
    </row>
    <row r="1707" spans="1:5" x14ac:dyDescent="0.25">
      <c r="A1707" t="s">
        <v>3093</v>
      </c>
      <c r="B1707" t="s">
        <v>3094</v>
      </c>
      <c r="C1707" t="str">
        <f>Tabla4[[#This Row],[NIT]]</f>
        <v>06142101931049</v>
      </c>
      <c r="D1707">
        <f t="shared" si="53"/>
        <v>14</v>
      </c>
      <c r="E1707" t="str">
        <f t="shared" si="54"/>
        <v>NIT</v>
      </c>
    </row>
    <row r="1708" spans="1:5" x14ac:dyDescent="0.25">
      <c r="A1708" t="s">
        <v>3095</v>
      </c>
      <c r="B1708" t="s">
        <v>3096</v>
      </c>
      <c r="C1708" t="str">
        <f>Tabla4[[#This Row],[NIT]]</f>
        <v>06143112690013</v>
      </c>
      <c r="D1708">
        <f t="shared" si="53"/>
        <v>14</v>
      </c>
      <c r="E1708" t="str">
        <f t="shared" si="54"/>
        <v>NIT</v>
      </c>
    </row>
    <row r="1709" spans="1:5" x14ac:dyDescent="0.25">
      <c r="A1709" t="s">
        <v>3097</v>
      </c>
      <c r="B1709" t="s">
        <v>3098</v>
      </c>
      <c r="C1709" t="str">
        <f>Tabla4[[#This Row],[NIT]]</f>
        <v>06142006670015</v>
      </c>
      <c r="D1709">
        <f t="shared" si="53"/>
        <v>14</v>
      </c>
      <c r="E1709" t="str">
        <f t="shared" si="54"/>
        <v>NIT</v>
      </c>
    </row>
    <row r="1710" spans="1:5" x14ac:dyDescent="0.25">
      <c r="A1710" t="s">
        <v>3099</v>
      </c>
      <c r="B1710" t="s">
        <v>3100</v>
      </c>
      <c r="C1710" t="str">
        <f>Tabla4[[#This Row],[NIT]]</f>
        <v>06142209580021</v>
      </c>
      <c r="D1710">
        <f t="shared" si="53"/>
        <v>14</v>
      </c>
      <c r="E1710" t="str">
        <f t="shared" si="54"/>
        <v>NIT</v>
      </c>
    </row>
    <row r="1711" spans="1:5" x14ac:dyDescent="0.25">
      <c r="A1711" t="s">
        <v>3101</v>
      </c>
      <c r="B1711" t="s">
        <v>3102</v>
      </c>
      <c r="C1711" t="str">
        <f>Tabla4[[#This Row],[NIT]]</f>
        <v>06141011780023</v>
      </c>
      <c r="D1711">
        <f t="shared" si="53"/>
        <v>14</v>
      </c>
      <c r="E1711" t="str">
        <f t="shared" si="54"/>
        <v>NIT</v>
      </c>
    </row>
    <row r="1712" spans="1:5" x14ac:dyDescent="0.25">
      <c r="A1712" t="s">
        <v>3103</v>
      </c>
      <c r="B1712" t="s">
        <v>3104</v>
      </c>
      <c r="C1712" t="str">
        <f>Tabla4[[#This Row],[NIT]]</f>
        <v>06141210830014</v>
      </c>
      <c r="D1712">
        <f t="shared" si="53"/>
        <v>14</v>
      </c>
      <c r="E1712" t="str">
        <f t="shared" si="54"/>
        <v>NIT</v>
      </c>
    </row>
    <row r="1713" spans="1:5" x14ac:dyDescent="0.25">
      <c r="A1713" t="s">
        <v>333</v>
      </c>
      <c r="B1713" t="s">
        <v>3105</v>
      </c>
      <c r="C1713" t="str">
        <f>Tabla4[[#This Row],[NIT]]</f>
        <v>06140607941015</v>
      </c>
      <c r="D1713">
        <f t="shared" si="53"/>
        <v>14</v>
      </c>
      <c r="E1713" t="str">
        <f t="shared" si="54"/>
        <v>NIT</v>
      </c>
    </row>
    <row r="1714" spans="1:5" x14ac:dyDescent="0.25">
      <c r="A1714" t="s">
        <v>3106</v>
      </c>
      <c r="B1714" t="s">
        <v>3107</v>
      </c>
      <c r="C1714" t="str">
        <f>Tabla4[[#This Row],[NIT]]</f>
        <v>06140310061067</v>
      </c>
      <c r="D1714">
        <f t="shared" si="53"/>
        <v>14</v>
      </c>
      <c r="E1714" t="str">
        <f t="shared" si="54"/>
        <v>NIT</v>
      </c>
    </row>
    <row r="1715" spans="1:5" x14ac:dyDescent="0.25">
      <c r="A1715" t="s">
        <v>3108</v>
      </c>
      <c r="B1715" t="s">
        <v>3109</v>
      </c>
      <c r="C1715" t="str">
        <f>Tabla4[[#This Row],[NIT]]</f>
        <v>06140907141029</v>
      </c>
      <c r="D1715">
        <f t="shared" si="53"/>
        <v>14</v>
      </c>
      <c r="E1715" t="str">
        <f t="shared" si="54"/>
        <v>NIT</v>
      </c>
    </row>
    <row r="1716" spans="1:5" x14ac:dyDescent="0.25">
      <c r="A1716" t="s">
        <v>254</v>
      </c>
      <c r="B1716" t="s">
        <v>3110</v>
      </c>
      <c r="C1716" t="str">
        <f>Tabla4[[#This Row],[NIT]]</f>
        <v>06141504911068</v>
      </c>
      <c r="D1716">
        <f t="shared" si="53"/>
        <v>14</v>
      </c>
      <c r="E1716" t="str">
        <f t="shared" si="54"/>
        <v>NIT</v>
      </c>
    </row>
    <row r="1717" spans="1:5" x14ac:dyDescent="0.25">
      <c r="A1717" t="s">
        <v>3111</v>
      </c>
      <c r="B1717" t="s">
        <v>3112</v>
      </c>
      <c r="C1717" t="str">
        <f>Tabla4[[#This Row],[NIT]]</f>
        <v>06142810091011</v>
      </c>
      <c r="D1717">
        <f t="shared" si="53"/>
        <v>14</v>
      </c>
      <c r="E1717" t="str">
        <f t="shared" si="54"/>
        <v>NIT</v>
      </c>
    </row>
    <row r="1718" spans="1:5" x14ac:dyDescent="0.25">
      <c r="A1718" t="s">
        <v>3113</v>
      </c>
      <c r="B1718" t="s">
        <v>3114</v>
      </c>
      <c r="C1718" t="str">
        <f>Tabla4[[#This Row],[NIT]]</f>
        <v>06140109590020</v>
      </c>
      <c r="D1718">
        <f t="shared" si="53"/>
        <v>14</v>
      </c>
      <c r="E1718" t="str">
        <f t="shared" si="54"/>
        <v>NIT</v>
      </c>
    </row>
    <row r="1719" spans="1:5" x14ac:dyDescent="0.25">
      <c r="A1719" t="s">
        <v>3115</v>
      </c>
      <c r="B1719" t="s">
        <v>3116</v>
      </c>
      <c r="C1719" t="str">
        <f>Tabla4[[#This Row],[NIT]]</f>
        <v>06141906971075</v>
      </c>
      <c r="D1719">
        <f t="shared" si="53"/>
        <v>14</v>
      </c>
      <c r="E1719" t="str">
        <f t="shared" si="54"/>
        <v>NIT</v>
      </c>
    </row>
    <row r="1720" spans="1:5" x14ac:dyDescent="0.25">
      <c r="A1720" t="s">
        <v>3117</v>
      </c>
      <c r="B1720" t="s">
        <v>3118</v>
      </c>
      <c r="C1720" t="str">
        <f>Tabla4[[#This Row],[NIT]]</f>
        <v>94502707600011</v>
      </c>
      <c r="D1720">
        <f t="shared" si="53"/>
        <v>14</v>
      </c>
      <c r="E1720" t="str">
        <f t="shared" si="54"/>
        <v>NIT</v>
      </c>
    </row>
    <row r="1721" spans="1:5" x14ac:dyDescent="0.25">
      <c r="A1721" t="s">
        <v>3119</v>
      </c>
      <c r="B1721" t="s">
        <v>3120</v>
      </c>
      <c r="C1721" t="str">
        <f>Tabla4[[#This Row],[NIT]]</f>
        <v>06140409001015</v>
      </c>
      <c r="D1721">
        <f t="shared" si="53"/>
        <v>14</v>
      </c>
      <c r="E1721" t="str">
        <f t="shared" si="54"/>
        <v>NIT</v>
      </c>
    </row>
    <row r="1722" spans="1:5" x14ac:dyDescent="0.25">
      <c r="A1722" t="s">
        <v>3121</v>
      </c>
      <c r="B1722" t="s">
        <v>3122</v>
      </c>
      <c r="C1722" t="str">
        <f>Tabla4[[#This Row],[NIT]]</f>
        <v>06141205081024</v>
      </c>
      <c r="D1722">
        <f t="shared" si="53"/>
        <v>14</v>
      </c>
      <c r="E1722" t="str">
        <f t="shared" si="54"/>
        <v>NIT</v>
      </c>
    </row>
    <row r="1723" spans="1:5" x14ac:dyDescent="0.25">
      <c r="A1723" t="s">
        <v>3123</v>
      </c>
      <c r="B1723" t="s">
        <v>3124</v>
      </c>
      <c r="C1723" t="str">
        <f>Tabla4[[#This Row],[NIT]]</f>
        <v>06141606091057</v>
      </c>
      <c r="D1723">
        <f t="shared" si="53"/>
        <v>14</v>
      </c>
      <c r="E1723" t="str">
        <f t="shared" si="54"/>
        <v>NIT</v>
      </c>
    </row>
    <row r="1724" spans="1:5" x14ac:dyDescent="0.25">
      <c r="A1724" t="s">
        <v>3125</v>
      </c>
      <c r="B1724" t="s">
        <v>3126</v>
      </c>
      <c r="C1724" t="str">
        <f>Tabla4[[#This Row],[NIT]]</f>
        <v>06140703911011</v>
      </c>
      <c r="D1724">
        <f t="shared" si="53"/>
        <v>14</v>
      </c>
      <c r="E1724" t="str">
        <f t="shared" si="54"/>
        <v>NIT</v>
      </c>
    </row>
    <row r="1725" spans="1:5" x14ac:dyDescent="0.25">
      <c r="A1725" t="s">
        <v>3127</v>
      </c>
      <c r="B1725" t="s">
        <v>3128</v>
      </c>
      <c r="C1725" t="str">
        <f>Tabla4[[#This Row],[NIT]]</f>
        <v>06143101550077</v>
      </c>
      <c r="D1725">
        <f t="shared" si="53"/>
        <v>14</v>
      </c>
      <c r="E1725" t="str">
        <f t="shared" si="54"/>
        <v>NIT</v>
      </c>
    </row>
    <row r="1726" spans="1:5" x14ac:dyDescent="0.25">
      <c r="A1726" t="s">
        <v>3129</v>
      </c>
      <c r="B1726" t="s">
        <v>3130</v>
      </c>
      <c r="C1726" t="str">
        <f>Tabla4[[#This Row],[NIT]]</f>
        <v>06141206091015</v>
      </c>
      <c r="D1726">
        <f t="shared" si="53"/>
        <v>14</v>
      </c>
      <c r="E1726" t="str">
        <f t="shared" si="54"/>
        <v>NIT</v>
      </c>
    </row>
    <row r="1727" spans="1:5" x14ac:dyDescent="0.25">
      <c r="A1727" t="s">
        <v>3131</v>
      </c>
      <c r="B1727" t="s">
        <v>3132</v>
      </c>
      <c r="C1727" t="str">
        <f>Tabla4[[#This Row],[NIT]]</f>
        <v>94832507991010</v>
      </c>
      <c r="D1727">
        <f t="shared" si="53"/>
        <v>14</v>
      </c>
      <c r="E1727" t="str">
        <f t="shared" si="54"/>
        <v>NIT</v>
      </c>
    </row>
    <row r="1728" spans="1:5" x14ac:dyDescent="0.25">
      <c r="A1728" t="s">
        <v>3133</v>
      </c>
      <c r="B1728" t="s">
        <v>3134</v>
      </c>
      <c r="C1728" t="str">
        <f>Tabla4[[#This Row],[NIT]]</f>
        <v>06140803830016</v>
      </c>
      <c r="D1728">
        <f t="shared" si="53"/>
        <v>14</v>
      </c>
      <c r="E1728" t="str">
        <f t="shared" si="54"/>
        <v>NIT</v>
      </c>
    </row>
    <row r="1729" spans="1:5" x14ac:dyDescent="0.25">
      <c r="A1729" t="s">
        <v>3135</v>
      </c>
      <c r="B1729" t="s">
        <v>3136</v>
      </c>
      <c r="C1729" t="str">
        <f>Tabla4[[#This Row],[NIT]]</f>
        <v>06141203041017</v>
      </c>
      <c r="D1729">
        <f t="shared" si="53"/>
        <v>14</v>
      </c>
      <c r="E1729" t="str">
        <f t="shared" si="54"/>
        <v>NIT</v>
      </c>
    </row>
    <row r="1730" spans="1:5" x14ac:dyDescent="0.25">
      <c r="A1730" t="s">
        <v>3137</v>
      </c>
      <c r="B1730" t="s">
        <v>3138</v>
      </c>
      <c r="C1730" t="str">
        <f>Tabla4[[#This Row],[NIT]]</f>
        <v>06140202620015</v>
      </c>
      <c r="D1730">
        <f t="shared" ref="D1730:D1793" si="55">LEN(C1730)</f>
        <v>14</v>
      </c>
      <c r="E1730" t="str">
        <f t="shared" si="54"/>
        <v>NIT</v>
      </c>
    </row>
    <row r="1731" spans="1:5" x14ac:dyDescent="0.25">
      <c r="A1731" t="s">
        <v>3139</v>
      </c>
      <c r="B1731" t="s">
        <v>3140</v>
      </c>
      <c r="C1731" t="str">
        <f>Tabla4[[#This Row],[NIT]]</f>
        <v>02102603710016</v>
      </c>
      <c r="D1731">
        <f t="shared" si="55"/>
        <v>14</v>
      </c>
      <c r="E1731" t="str">
        <f t="shared" ref="E1731:E1794" si="56">IF(D1731=14,"NIT",IF(D1731=9,"DUI"," "))</f>
        <v>NIT</v>
      </c>
    </row>
    <row r="1732" spans="1:5" x14ac:dyDescent="0.25">
      <c r="A1732" t="s">
        <v>3141</v>
      </c>
      <c r="B1732" t="s">
        <v>3142</v>
      </c>
      <c r="C1732" t="str">
        <f>Tabla4[[#This Row],[NIT]]</f>
        <v>12172812290015</v>
      </c>
      <c r="D1732">
        <f t="shared" si="55"/>
        <v>14</v>
      </c>
      <c r="E1732" t="str">
        <f t="shared" si="56"/>
        <v>NIT</v>
      </c>
    </row>
    <row r="1733" spans="1:5" x14ac:dyDescent="0.25">
      <c r="A1733" t="s">
        <v>3143</v>
      </c>
      <c r="B1733" t="s">
        <v>3144</v>
      </c>
      <c r="C1733" t="str">
        <f>Tabla4[[#This Row],[NIT]]</f>
        <v>05112504771017</v>
      </c>
      <c r="D1733">
        <f t="shared" si="55"/>
        <v>14</v>
      </c>
      <c r="E1733" t="str">
        <f t="shared" si="56"/>
        <v>NIT</v>
      </c>
    </row>
    <row r="1734" spans="1:5" x14ac:dyDescent="0.25">
      <c r="A1734" t="s">
        <v>1324</v>
      </c>
      <c r="B1734" t="s">
        <v>3145</v>
      </c>
      <c r="C1734" t="str">
        <f>Tabla4[[#This Row],[NIT]]</f>
        <v>14070503650018</v>
      </c>
      <c r="D1734">
        <f t="shared" si="55"/>
        <v>14</v>
      </c>
      <c r="E1734" t="str">
        <f t="shared" si="56"/>
        <v>NIT</v>
      </c>
    </row>
    <row r="1735" spans="1:5" x14ac:dyDescent="0.25">
      <c r="A1735" t="s">
        <v>39</v>
      </c>
      <c r="B1735" t="s">
        <v>3146</v>
      </c>
      <c r="C1735" t="str">
        <f>Tabla4[[#This Row],[NIT]]</f>
        <v>06141909001034</v>
      </c>
      <c r="D1735">
        <f t="shared" si="55"/>
        <v>14</v>
      </c>
      <c r="E1735" t="str">
        <f t="shared" si="56"/>
        <v>NIT</v>
      </c>
    </row>
    <row r="1736" spans="1:5" x14ac:dyDescent="0.25">
      <c r="A1736" t="s">
        <v>3147</v>
      </c>
      <c r="B1736" t="s">
        <v>3148</v>
      </c>
      <c r="C1736" t="str">
        <f>Tabla4[[#This Row],[NIT]]</f>
        <v>06140707161050</v>
      </c>
      <c r="D1736">
        <f t="shared" si="55"/>
        <v>14</v>
      </c>
      <c r="E1736" t="str">
        <f t="shared" si="56"/>
        <v>NIT</v>
      </c>
    </row>
    <row r="1737" spans="1:5" x14ac:dyDescent="0.25">
      <c r="A1737" t="s">
        <v>3149</v>
      </c>
      <c r="B1737" t="s">
        <v>3150</v>
      </c>
      <c r="C1737" t="str">
        <f>Tabla4[[#This Row],[NIT]]</f>
        <v>06140901630010</v>
      </c>
      <c r="D1737">
        <f t="shared" si="55"/>
        <v>14</v>
      </c>
      <c r="E1737" t="str">
        <f t="shared" si="56"/>
        <v>NIT</v>
      </c>
    </row>
    <row r="1738" spans="1:5" x14ac:dyDescent="0.25">
      <c r="A1738" t="s">
        <v>3151</v>
      </c>
      <c r="B1738" t="s">
        <v>3152</v>
      </c>
      <c r="C1738" t="str">
        <f>Tabla4[[#This Row],[NIT]]</f>
        <v>06141912111037</v>
      </c>
      <c r="D1738">
        <f t="shared" si="55"/>
        <v>14</v>
      </c>
      <c r="E1738" t="str">
        <f t="shared" si="56"/>
        <v>NIT</v>
      </c>
    </row>
    <row r="1739" spans="1:5" x14ac:dyDescent="0.25">
      <c r="A1739" t="s">
        <v>3153</v>
      </c>
      <c r="B1739" t="s">
        <v>3154</v>
      </c>
      <c r="C1739" t="str">
        <f>Tabla4[[#This Row],[NIT]]</f>
        <v>04290704701015</v>
      </c>
      <c r="D1739">
        <f t="shared" si="55"/>
        <v>14</v>
      </c>
      <c r="E1739" t="str">
        <f t="shared" si="56"/>
        <v>NIT</v>
      </c>
    </row>
    <row r="1740" spans="1:5" x14ac:dyDescent="0.25">
      <c r="A1740" t="s">
        <v>1496</v>
      </c>
      <c r="B1740" t="s">
        <v>3155</v>
      </c>
      <c r="C1740" t="str">
        <f>Tabla4[[#This Row],[NIT]]</f>
        <v>06141204840017</v>
      </c>
      <c r="D1740">
        <f t="shared" si="55"/>
        <v>14</v>
      </c>
      <c r="E1740" t="str">
        <f t="shared" si="56"/>
        <v>NIT</v>
      </c>
    </row>
    <row r="1741" spans="1:5" x14ac:dyDescent="0.25">
      <c r="A1741" t="s">
        <v>3156</v>
      </c>
      <c r="B1741" t="s">
        <v>3157</v>
      </c>
      <c r="C1741" t="str">
        <f>Tabla4[[#This Row],[NIT]]</f>
        <v>06140402081021</v>
      </c>
      <c r="D1741">
        <f t="shared" si="55"/>
        <v>14</v>
      </c>
      <c r="E1741" t="str">
        <f t="shared" si="56"/>
        <v>NIT</v>
      </c>
    </row>
    <row r="1742" spans="1:5" x14ac:dyDescent="0.25">
      <c r="A1742" t="s">
        <v>3158</v>
      </c>
      <c r="B1742" t="s">
        <v>3159</v>
      </c>
      <c r="C1742" t="str">
        <f>Tabla4[[#This Row],[NIT]]</f>
        <v>96422506991010</v>
      </c>
      <c r="D1742">
        <f t="shared" si="55"/>
        <v>14</v>
      </c>
      <c r="E1742" t="str">
        <f t="shared" si="56"/>
        <v>NIT</v>
      </c>
    </row>
    <row r="1743" spans="1:5" x14ac:dyDescent="0.25">
      <c r="A1743" t="s">
        <v>3160</v>
      </c>
      <c r="B1743" t="s">
        <v>3161</v>
      </c>
      <c r="C1743" t="str">
        <f>Tabla4[[#This Row],[NIT]]</f>
        <v>06142809600020</v>
      </c>
      <c r="D1743">
        <f t="shared" si="55"/>
        <v>14</v>
      </c>
      <c r="E1743" t="str">
        <f t="shared" si="56"/>
        <v>NIT</v>
      </c>
    </row>
    <row r="1744" spans="1:5" x14ac:dyDescent="0.25">
      <c r="A1744" t="s">
        <v>3162</v>
      </c>
      <c r="B1744" t="s">
        <v>3163</v>
      </c>
      <c r="C1744" t="str">
        <f>Tabla4[[#This Row],[NIT]]</f>
        <v>06140207870010</v>
      </c>
      <c r="D1744">
        <f t="shared" si="55"/>
        <v>14</v>
      </c>
      <c r="E1744" t="str">
        <f t="shared" si="56"/>
        <v>NIT</v>
      </c>
    </row>
    <row r="1745" spans="1:5" x14ac:dyDescent="0.25">
      <c r="A1745" t="s">
        <v>3164</v>
      </c>
      <c r="B1745" t="s">
        <v>3165</v>
      </c>
      <c r="C1745" t="str">
        <f>Tabla4[[#This Row],[NIT]]</f>
        <v>06141605750027</v>
      </c>
      <c r="D1745">
        <f t="shared" si="55"/>
        <v>14</v>
      </c>
      <c r="E1745" t="str">
        <f t="shared" si="56"/>
        <v>NIT</v>
      </c>
    </row>
    <row r="1746" spans="1:5" x14ac:dyDescent="0.25">
      <c r="A1746" t="s">
        <v>3166</v>
      </c>
      <c r="B1746" t="s">
        <v>3167</v>
      </c>
      <c r="C1746" t="str">
        <f>Tabla4[[#This Row],[NIT]]</f>
        <v>06142312860043</v>
      </c>
      <c r="D1746">
        <f t="shared" si="55"/>
        <v>14</v>
      </c>
      <c r="E1746" t="str">
        <f t="shared" si="56"/>
        <v>NIT</v>
      </c>
    </row>
    <row r="1747" spans="1:5" x14ac:dyDescent="0.25">
      <c r="A1747" t="s">
        <v>3168</v>
      </c>
      <c r="B1747" t="s">
        <v>1458</v>
      </c>
      <c r="C1747" t="str">
        <f>Tabla4[[#This Row],[NIT]]</f>
        <v>06143107620016</v>
      </c>
      <c r="D1747">
        <f t="shared" si="55"/>
        <v>14</v>
      </c>
      <c r="E1747" t="str">
        <f t="shared" si="56"/>
        <v>NIT</v>
      </c>
    </row>
    <row r="1748" spans="1:5" x14ac:dyDescent="0.25">
      <c r="A1748" t="s">
        <v>3169</v>
      </c>
      <c r="B1748" t="s">
        <v>3170</v>
      </c>
      <c r="C1748" t="str">
        <f>Tabla4[[#This Row],[NIT]]</f>
        <v>06142805011034</v>
      </c>
      <c r="D1748">
        <f t="shared" si="55"/>
        <v>14</v>
      </c>
      <c r="E1748" t="str">
        <f t="shared" si="56"/>
        <v>NIT</v>
      </c>
    </row>
    <row r="1749" spans="1:5" x14ac:dyDescent="0.25">
      <c r="A1749" t="s">
        <v>3171</v>
      </c>
      <c r="B1749" t="s">
        <v>3172</v>
      </c>
      <c r="C1749" t="str">
        <f>Tabla4[[#This Row],[NIT]]</f>
        <v>06140904760032</v>
      </c>
      <c r="D1749">
        <f t="shared" si="55"/>
        <v>14</v>
      </c>
      <c r="E1749" t="str">
        <f t="shared" si="56"/>
        <v>NIT</v>
      </c>
    </row>
    <row r="1750" spans="1:5" x14ac:dyDescent="0.25">
      <c r="A1750" t="s">
        <v>3173</v>
      </c>
      <c r="B1750" t="s">
        <v>3174</v>
      </c>
      <c r="C1750" t="str">
        <f>Tabla4[[#This Row],[NIT]]</f>
        <v>06142308031013</v>
      </c>
      <c r="D1750">
        <f t="shared" si="55"/>
        <v>14</v>
      </c>
      <c r="E1750" t="str">
        <f t="shared" si="56"/>
        <v>NIT</v>
      </c>
    </row>
    <row r="1751" spans="1:5" x14ac:dyDescent="0.25">
      <c r="A1751" t="s">
        <v>3175</v>
      </c>
      <c r="B1751" t="s">
        <v>3176</v>
      </c>
      <c r="C1751" t="str">
        <f>Tabla4[[#This Row],[NIT]]</f>
        <v>14121002620017</v>
      </c>
      <c r="D1751">
        <f t="shared" si="55"/>
        <v>14</v>
      </c>
      <c r="E1751" t="str">
        <f t="shared" si="56"/>
        <v>NIT</v>
      </c>
    </row>
    <row r="1752" spans="1:5" x14ac:dyDescent="0.25">
      <c r="A1752" t="s">
        <v>3177</v>
      </c>
      <c r="B1752" t="s">
        <v>3178</v>
      </c>
      <c r="C1752" t="str">
        <f>Tabla4[[#This Row],[NIT]]</f>
        <v>06141306001021</v>
      </c>
      <c r="D1752">
        <f t="shared" si="55"/>
        <v>14</v>
      </c>
      <c r="E1752" t="str">
        <f t="shared" si="56"/>
        <v>NIT</v>
      </c>
    </row>
    <row r="1753" spans="1:5" x14ac:dyDescent="0.25">
      <c r="A1753" t="s">
        <v>3179</v>
      </c>
      <c r="B1753" t="s">
        <v>3180</v>
      </c>
      <c r="C1753" t="str">
        <f>Tabla4[[#This Row],[NIT]]</f>
        <v>05011510071018</v>
      </c>
      <c r="D1753">
        <f t="shared" si="55"/>
        <v>14</v>
      </c>
      <c r="E1753" t="str">
        <f t="shared" si="56"/>
        <v>NIT</v>
      </c>
    </row>
    <row r="1754" spans="1:5" x14ac:dyDescent="0.25">
      <c r="A1754" t="s">
        <v>3181</v>
      </c>
      <c r="B1754" t="s">
        <v>3182</v>
      </c>
      <c r="C1754" t="str">
        <f>Tabla4[[#This Row],[NIT]]</f>
        <v>06142808810017</v>
      </c>
      <c r="D1754">
        <f t="shared" si="55"/>
        <v>14</v>
      </c>
      <c r="E1754" t="str">
        <f t="shared" si="56"/>
        <v>NIT</v>
      </c>
    </row>
    <row r="1755" spans="1:5" x14ac:dyDescent="0.25">
      <c r="A1755" t="s">
        <v>3183</v>
      </c>
      <c r="B1755" t="s">
        <v>3184</v>
      </c>
      <c r="C1755" t="str">
        <f>Tabla4[[#This Row],[NIT]]</f>
        <v>02100409220017</v>
      </c>
      <c r="D1755">
        <f t="shared" si="55"/>
        <v>14</v>
      </c>
      <c r="E1755" t="str">
        <f t="shared" si="56"/>
        <v>NIT</v>
      </c>
    </row>
    <row r="1756" spans="1:5" x14ac:dyDescent="0.25">
      <c r="A1756" t="s">
        <v>3185</v>
      </c>
      <c r="B1756" t="s">
        <v>3186</v>
      </c>
      <c r="C1756" t="str">
        <f>Tabla4[[#This Row],[NIT]]</f>
        <v>12171609731022</v>
      </c>
      <c r="D1756">
        <f t="shared" si="55"/>
        <v>14</v>
      </c>
      <c r="E1756" t="str">
        <f t="shared" si="56"/>
        <v>NIT</v>
      </c>
    </row>
    <row r="1757" spans="1:5" x14ac:dyDescent="0.25">
      <c r="A1757" t="s">
        <v>3187</v>
      </c>
      <c r="B1757" t="s">
        <v>3188</v>
      </c>
      <c r="C1757" t="str">
        <f>Tabla4[[#This Row],[NIT]]</f>
        <v>14021401581014</v>
      </c>
      <c r="D1757">
        <f t="shared" si="55"/>
        <v>14</v>
      </c>
      <c r="E1757" t="str">
        <f t="shared" si="56"/>
        <v>NIT</v>
      </c>
    </row>
    <row r="1758" spans="1:5" x14ac:dyDescent="0.25">
      <c r="A1758" t="s">
        <v>3189</v>
      </c>
      <c r="B1758" t="s">
        <v>3190</v>
      </c>
      <c r="C1758" t="str">
        <f>Tabla4[[#This Row],[NIT]]</f>
        <v>94831009011010</v>
      </c>
      <c r="D1758">
        <f t="shared" si="55"/>
        <v>14</v>
      </c>
      <c r="E1758" t="str">
        <f t="shared" si="56"/>
        <v>NIT</v>
      </c>
    </row>
    <row r="1759" spans="1:5" x14ac:dyDescent="0.25">
      <c r="A1759" t="s">
        <v>3191</v>
      </c>
      <c r="B1759" t="s">
        <v>3192</v>
      </c>
      <c r="C1759" t="str">
        <f>Tabla4[[#This Row],[NIT]]</f>
        <v>06140811730039</v>
      </c>
      <c r="D1759">
        <f t="shared" si="55"/>
        <v>14</v>
      </c>
      <c r="E1759" t="str">
        <f t="shared" si="56"/>
        <v>NIT</v>
      </c>
    </row>
    <row r="1760" spans="1:5" x14ac:dyDescent="0.25">
      <c r="A1760" t="s">
        <v>3193</v>
      </c>
      <c r="B1760" t="s">
        <v>3194</v>
      </c>
      <c r="C1760" t="str">
        <f>Tabla4[[#This Row],[NIT]]</f>
        <v>06142806001040</v>
      </c>
      <c r="D1760">
        <f t="shared" si="55"/>
        <v>14</v>
      </c>
      <c r="E1760" t="str">
        <f t="shared" si="56"/>
        <v>NIT</v>
      </c>
    </row>
    <row r="1761" spans="1:5" x14ac:dyDescent="0.25">
      <c r="A1761" t="s">
        <v>1494</v>
      </c>
      <c r="B1761" t="s">
        <v>3195</v>
      </c>
      <c r="C1761" t="str">
        <f>Tabla4[[#This Row],[NIT]]</f>
        <v>06140307951051</v>
      </c>
      <c r="D1761">
        <f t="shared" si="55"/>
        <v>14</v>
      </c>
      <c r="E1761" t="str">
        <f t="shared" si="56"/>
        <v>NIT</v>
      </c>
    </row>
    <row r="1762" spans="1:5" x14ac:dyDescent="0.25">
      <c r="A1762" t="s">
        <v>3196</v>
      </c>
      <c r="B1762" t="s">
        <v>3197</v>
      </c>
      <c r="C1762" t="str">
        <f>Tabla4[[#This Row],[NIT]]</f>
        <v>12172512520027</v>
      </c>
      <c r="D1762">
        <f t="shared" si="55"/>
        <v>14</v>
      </c>
      <c r="E1762" t="str">
        <f t="shared" si="56"/>
        <v>NIT</v>
      </c>
    </row>
    <row r="1763" spans="1:5" x14ac:dyDescent="0.25">
      <c r="A1763" t="s">
        <v>3198</v>
      </c>
      <c r="B1763" t="s">
        <v>3199</v>
      </c>
      <c r="C1763" t="str">
        <f>Tabla4[[#This Row],[NIT]]</f>
        <v>10092504680019</v>
      </c>
      <c r="D1763">
        <f t="shared" si="55"/>
        <v>14</v>
      </c>
      <c r="E1763" t="str">
        <f t="shared" si="56"/>
        <v>NIT</v>
      </c>
    </row>
    <row r="1764" spans="1:5" x14ac:dyDescent="0.25">
      <c r="A1764" t="s">
        <v>3200</v>
      </c>
      <c r="B1764" t="s">
        <v>3201</v>
      </c>
      <c r="C1764" t="str">
        <f>Tabla4[[#This Row],[NIT]]</f>
        <v>04161505360016</v>
      </c>
      <c r="D1764">
        <f t="shared" si="55"/>
        <v>14</v>
      </c>
      <c r="E1764" t="str">
        <f t="shared" si="56"/>
        <v>NIT</v>
      </c>
    </row>
    <row r="1765" spans="1:5" x14ac:dyDescent="0.25">
      <c r="A1765" t="s">
        <v>3202</v>
      </c>
      <c r="B1765" t="s">
        <v>3203</v>
      </c>
      <c r="C1765" t="str">
        <f>Tabla4[[#This Row],[NIT]]</f>
        <v>06142610770019</v>
      </c>
      <c r="D1765">
        <f t="shared" si="55"/>
        <v>14</v>
      </c>
      <c r="E1765" t="str">
        <f t="shared" si="56"/>
        <v>NIT</v>
      </c>
    </row>
    <row r="1766" spans="1:5" x14ac:dyDescent="0.25">
      <c r="A1766" t="s">
        <v>3204</v>
      </c>
      <c r="B1766" t="s">
        <v>3205</v>
      </c>
      <c r="C1766" t="str">
        <f>Tabla4[[#This Row],[NIT]]</f>
        <v>14162110721024</v>
      </c>
      <c r="D1766">
        <f t="shared" si="55"/>
        <v>14</v>
      </c>
      <c r="E1766" t="str">
        <f t="shared" si="56"/>
        <v>NIT</v>
      </c>
    </row>
    <row r="1767" spans="1:5" x14ac:dyDescent="0.25">
      <c r="A1767" t="s">
        <v>3206</v>
      </c>
      <c r="B1767" t="s">
        <v>3207</v>
      </c>
      <c r="C1767" t="str">
        <f>Tabla4[[#This Row],[NIT]]</f>
        <v>06140506131047</v>
      </c>
      <c r="D1767">
        <f t="shared" si="55"/>
        <v>14</v>
      </c>
      <c r="E1767" t="str">
        <f t="shared" si="56"/>
        <v>NIT</v>
      </c>
    </row>
    <row r="1768" spans="1:5" x14ac:dyDescent="0.25">
      <c r="A1768" t="s">
        <v>3208</v>
      </c>
      <c r="B1768" t="s">
        <v>3209</v>
      </c>
      <c r="C1768" t="str">
        <f>Tabla4[[#This Row],[NIT]]</f>
        <v>06141606840012</v>
      </c>
      <c r="D1768">
        <f t="shared" si="55"/>
        <v>14</v>
      </c>
      <c r="E1768" t="str">
        <f t="shared" si="56"/>
        <v>NIT</v>
      </c>
    </row>
    <row r="1769" spans="1:5" x14ac:dyDescent="0.25">
      <c r="A1769" t="s">
        <v>3210</v>
      </c>
      <c r="B1769" t="s">
        <v>3211</v>
      </c>
      <c r="C1769" t="str">
        <f>Tabla4[[#This Row],[NIT]]</f>
        <v>14010202150010</v>
      </c>
      <c r="D1769">
        <f t="shared" si="55"/>
        <v>14</v>
      </c>
      <c r="E1769" t="str">
        <f t="shared" si="56"/>
        <v>NIT</v>
      </c>
    </row>
    <row r="1770" spans="1:5" x14ac:dyDescent="0.25">
      <c r="A1770" t="s">
        <v>1365</v>
      </c>
      <c r="B1770" t="s">
        <v>3212</v>
      </c>
      <c r="C1770" t="str">
        <f>Tabla4[[#This Row],[NIT]]</f>
        <v>14162710661017</v>
      </c>
      <c r="D1770">
        <f t="shared" si="55"/>
        <v>14</v>
      </c>
      <c r="E1770" t="str">
        <f t="shared" si="56"/>
        <v>NIT</v>
      </c>
    </row>
    <row r="1771" spans="1:5" x14ac:dyDescent="0.25">
      <c r="A1771" t="s">
        <v>3213</v>
      </c>
      <c r="B1771" t="s">
        <v>3214</v>
      </c>
      <c r="C1771" t="str">
        <f>Tabla4[[#This Row],[NIT]]</f>
        <v>06141101111053</v>
      </c>
      <c r="D1771">
        <f t="shared" si="55"/>
        <v>14</v>
      </c>
      <c r="E1771" t="str">
        <f t="shared" si="56"/>
        <v>NIT</v>
      </c>
    </row>
    <row r="1772" spans="1:5" x14ac:dyDescent="0.25">
      <c r="A1772" t="s">
        <v>3215</v>
      </c>
      <c r="B1772" t="s">
        <v>3216</v>
      </c>
      <c r="C1772" t="str">
        <f>Tabla4[[#This Row],[NIT]]</f>
        <v>06141601870014</v>
      </c>
      <c r="D1772">
        <f t="shared" si="55"/>
        <v>14</v>
      </c>
      <c r="E1772" t="str">
        <f t="shared" si="56"/>
        <v>NIT</v>
      </c>
    </row>
    <row r="1773" spans="1:5" x14ac:dyDescent="0.25">
      <c r="A1773" t="s">
        <v>3217</v>
      </c>
      <c r="B1773" t="s">
        <v>3218</v>
      </c>
      <c r="C1773" t="str">
        <f>Tabla4[[#This Row],[NIT]]</f>
        <v>06142409760031</v>
      </c>
      <c r="D1773">
        <f t="shared" si="55"/>
        <v>14</v>
      </c>
      <c r="E1773" t="str">
        <f t="shared" si="56"/>
        <v>NIT</v>
      </c>
    </row>
    <row r="1774" spans="1:5" x14ac:dyDescent="0.25">
      <c r="A1774" t="s">
        <v>3219</v>
      </c>
      <c r="B1774" t="s">
        <v>3220</v>
      </c>
      <c r="C1774" t="str">
        <f>Tabla4[[#This Row],[NIT]]</f>
        <v>06140906941056</v>
      </c>
      <c r="D1774">
        <f t="shared" si="55"/>
        <v>14</v>
      </c>
      <c r="E1774" t="str">
        <f t="shared" si="56"/>
        <v>NIT</v>
      </c>
    </row>
    <row r="1775" spans="1:5" x14ac:dyDescent="0.25">
      <c r="A1775" t="s">
        <v>3221</v>
      </c>
      <c r="B1775" t="s">
        <v>3222</v>
      </c>
      <c r="C1775" t="str">
        <f>Tabla4[[#This Row],[NIT]]</f>
        <v>06142602750015</v>
      </c>
      <c r="D1775">
        <f t="shared" si="55"/>
        <v>14</v>
      </c>
      <c r="E1775" t="str">
        <f t="shared" si="56"/>
        <v>NIT</v>
      </c>
    </row>
    <row r="1776" spans="1:5" x14ac:dyDescent="0.25">
      <c r="A1776" t="s">
        <v>3223</v>
      </c>
      <c r="B1776" t="s">
        <v>3224</v>
      </c>
      <c r="C1776" t="str">
        <f>Tabla4[[#This Row],[NIT]]</f>
        <v>05020912440015</v>
      </c>
      <c r="D1776">
        <f t="shared" si="55"/>
        <v>14</v>
      </c>
      <c r="E1776" t="str">
        <f t="shared" si="56"/>
        <v>NIT</v>
      </c>
    </row>
    <row r="1777" spans="1:5" x14ac:dyDescent="0.25">
      <c r="A1777" t="s">
        <v>3225</v>
      </c>
      <c r="B1777" t="s">
        <v>3226</v>
      </c>
      <c r="C1777" t="str">
        <f>Tabla4[[#This Row],[NIT]]</f>
        <v>06142204941026</v>
      </c>
      <c r="D1777">
        <f t="shared" si="55"/>
        <v>14</v>
      </c>
      <c r="E1777" t="str">
        <f t="shared" si="56"/>
        <v>NIT</v>
      </c>
    </row>
    <row r="1778" spans="1:5" x14ac:dyDescent="0.25">
      <c r="A1778" t="s">
        <v>3227</v>
      </c>
      <c r="B1778" t="s">
        <v>3228</v>
      </c>
      <c r="C1778" t="str">
        <f>Tabla4[[#This Row],[NIT]]</f>
        <v>02071606480022</v>
      </c>
      <c r="D1778">
        <f t="shared" si="55"/>
        <v>14</v>
      </c>
      <c r="E1778" t="str">
        <f t="shared" si="56"/>
        <v>NIT</v>
      </c>
    </row>
    <row r="1779" spans="1:5" x14ac:dyDescent="0.25">
      <c r="A1779" t="s">
        <v>3229</v>
      </c>
      <c r="B1779" t="s">
        <v>3230</v>
      </c>
      <c r="C1779" t="str">
        <f>Tabla4[[#This Row],[NIT]]</f>
        <v>06010811680011</v>
      </c>
      <c r="D1779">
        <f t="shared" si="55"/>
        <v>14</v>
      </c>
      <c r="E1779" t="str">
        <f t="shared" si="56"/>
        <v>NIT</v>
      </c>
    </row>
    <row r="1780" spans="1:5" x14ac:dyDescent="0.25">
      <c r="A1780" t="s">
        <v>3231</v>
      </c>
      <c r="B1780" t="s">
        <v>3232</v>
      </c>
      <c r="C1780" t="str">
        <f>Tabla4[[#This Row],[NIT]]</f>
        <v>06140507161055</v>
      </c>
      <c r="D1780">
        <f t="shared" si="55"/>
        <v>14</v>
      </c>
      <c r="E1780" t="str">
        <f t="shared" si="56"/>
        <v>NIT</v>
      </c>
    </row>
    <row r="1781" spans="1:5" x14ac:dyDescent="0.25">
      <c r="A1781" t="s">
        <v>3233</v>
      </c>
      <c r="B1781" t="s">
        <v>3234</v>
      </c>
      <c r="C1781" t="str">
        <f>Tabla4[[#This Row],[NIT]]</f>
        <v>06141504051093</v>
      </c>
      <c r="D1781">
        <f t="shared" si="55"/>
        <v>14</v>
      </c>
      <c r="E1781" t="str">
        <f t="shared" si="56"/>
        <v>NIT</v>
      </c>
    </row>
    <row r="1782" spans="1:5" x14ac:dyDescent="0.25">
      <c r="A1782" t="s">
        <v>3235</v>
      </c>
      <c r="B1782" t="s">
        <v>3236</v>
      </c>
      <c r="C1782" t="str">
        <f>Tabla4[[#This Row],[NIT]]</f>
        <v>06141012640038</v>
      </c>
      <c r="D1782">
        <f t="shared" si="55"/>
        <v>14</v>
      </c>
      <c r="E1782" t="str">
        <f t="shared" si="56"/>
        <v>NIT</v>
      </c>
    </row>
    <row r="1783" spans="1:5" x14ac:dyDescent="0.25">
      <c r="A1783" t="s">
        <v>3237</v>
      </c>
      <c r="B1783" t="s">
        <v>3238</v>
      </c>
      <c r="C1783" t="str">
        <f>Tabla4[[#This Row],[NIT]]</f>
        <v>06141106921053</v>
      </c>
      <c r="D1783">
        <f t="shared" si="55"/>
        <v>14</v>
      </c>
      <c r="E1783" t="str">
        <f t="shared" si="56"/>
        <v>NIT</v>
      </c>
    </row>
    <row r="1784" spans="1:5" x14ac:dyDescent="0.25">
      <c r="A1784" t="s">
        <v>3239</v>
      </c>
      <c r="B1784" t="s">
        <v>3240</v>
      </c>
      <c r="C1784" t="str">
        <f>Tabla4[[#This Row],[NIT]]</f>
        <v>06141510860012</v>
      </c>
      <c r="D1784">
        <f t="shared" si="55"/>
        <v>14</v>
      </c>
      <c r="E1784" t="str">
        <f t="shared" si="56"/>
        <v>NIT</v>
      </c>
    </row>
    <row r="1785" spans="1:5" x14ac:dyDescent="0.25">
      <c r="A1785" t="s">
        <v>3241</v>
      </c>
      <c r="B1785" t="s">
        <v>3242</v>
      </c>
      <c r="C1785" t="str">
        <f>Tabla4[[#This Row],[NIT]]</f>
        <v>06140212091020</v>
      </c>
      <c r="D1785">
        <f t="shared" si="55"/>
        <v>14</v>
      </c>
      <c r="E1785" t="str">
        <f t="shared" si="56"/>
        <v>NIT</v>
      </c>
    </row>
    <row r="1786" spans="1:5" x14ac:dyDescent="0.25">
      <c r="A1786" t="s">
        <v>3243</v>
      </c>
      <c r="B1786" t="s">
        <v>3244</v>
      </c>
      <c r="C1786" t="str">
        <f>Tabla4[[#This Row],[NIT]]</f>
        <v>02070110430017</v>
      </c>
      <c r="D1786">
        <f t="shared" si="55"/>
        <v>14</v>
      </c>
      <c r="E1786" t="str">
        <f t="shared" si="56"/>
        <v>NIT</v>
      </c>
    </row>
    <row r="1787" spans="1:5" x14ac:dyDescent="0.25">
      <c r="A1787" t="s">
        <v>3245</v>
      </c>
      <c r="B1787" t="s">
        <v>3246</v>
      </c>
      <c r="C1787" t="str">
        <f>Tabla4[[#This Row],[NIT]]</f>
        <v>02100706570023</v>
      </c>
      <c r="D1787">
        <f t="shared" si="55"/>
        <v>14</v>
      </c>
      <c r="E1787" t="str">
        <f t="shared" si="56"/>
        <v>NIT</v>
      </c>
    </row>
    <row r="1788" spans="1:5" x14ac:dyDescent="0.25">
      <c r="A1788" t="s">
        <v>3247</v>
      </c>
      <c r="B1788" t="s">
        <v>3248</v>
      </c>
      <c r="C1788" t="str">
        <f>Tabla4[[#This Row],[NIT]]</f>
        <v>06140806041058</v>
      </c>
      <c r="D1788">
        <f t="shared" si="55"/>
        <v>14</v>
      </c>
      <c r="E1788" t="str">
        <f t="shared" si="56"/>
        <v>NIT</v>
      </c>
    </row>
    <row r="1789" spans="1:5" x14ac:dyDescent="0.25">
      <c r="A1789" t="s">
        <v>45</v>
      </c>
      <c r="B1789" t="s">
        <v>3249</v>
      </c>
      <c r="C1789" t="str">
        <f>Tabla4[[#This Row],[NIT]]</f>
        <v>06142910640026</v>
      </c>
      <c r="D1789">
        <f t="shared" si="55"/>
        <v>14</v>
      </c>
      <c r="E1789" t="str">
        <f t="shared" si="56"/>
        <v>NIT</v>
      </c>
    </row>
    <row r="1790" spans="1:5" x14ac:dyDescent="0.25">
      <c r="A1790" t="s">
        <v>3250</v>
      </c>
      <c r="B1790" t="s">
        <v>3251</v>
      </c>
      <c r="C1790" t="str">
        <f>Tabla4[[#This Row],[NIT]]</f>
        <v>12171908991014</v>
      </c>
      <c r="D1790">
        <f t="shared" si="55"/>
        <v>14</v>
      </c>
      <c r="E1790" t="str">
        <f t="shared" si="56"/>
        <v>NIT</v>
      </c>
    </row>
    <row r="1791" spans="1:5" x14ac:dyDescent="0.25">
      <c r="A1791" t="s">
        <v>3252</v>
      </c>
      <c r="B1791" t="s">
        <v>3253</v>
      </c>
      <c r="C1791" t="str">
        <f>Tabla4[[#This Row],[NIT]]</f>
        <v>06142105670017</v>
      </c>
      <c r="D1791">
        <f t="shared" si="55"/>
        <v>14</v>
      </c>
      <c r="E1791" t="str">
        <f t="shared" si="56"/>
        <v>NIT</v>
      </c>
    </row>
    <row r="1792" spans="1:5" x14ac:dyDescent="0.25">
      <c r="A1792" t="s">
        <v>3254</v>
      </c>
      <c r="B1792" t="s">
        <v>3255</v>
      </c>
      <c r="C1792" t="str">
        <f>Tabla4[[#This Row],[NIT]]</f>
        <v>06141606101044</v>
      </c>
      <c r="D1792">
        <f t="shared" si="55"/>
        <v>14</v>
      </c>
      <c r="E1792" t="str">
        <f t="shared" si="56"/>
        <v>NIT</v>
      </c>
    </row>
    <row r="1793" spans="1:5" x14ac:dyDescent="0.25">
      <c r="A1793" t="s">
        <v>3256</v>
      </c>
      <c r="B1793" t="s">
        <v>3257</v>
      </c>
      <c r="C1793" t="str">
        <f>Tabla4[[#This Row],[NIT]]</f>
        <v>06140208550011</v>
      </c>
      <c r="D1793">
        <f t="shared" si="55"/>
        <v>14</v>
      </c>
      <c r="E1793" t="str">
        <f t="shared" si="56"/>
        <v>NIT</v>
      </c>
    </row>
    <row r="1794" spans="1:5" x14ac:dyDescent="0.25">
      <c r="A1794" t="s">
        <v>3258</v>
      </c>
      <c r="B1794" t="s">
        <v>3259</v>
      </c>
      <c r="C1794" t="str">
        <f>Tabla4[[#This Row],[NIT]]</f>
        <v>06142511720014</v>
      </c>
      <c r="D1794">
        <f t="shared" ref="D1794:D1857" si="57">LEN(C1794)</f>
        <v>14</v>
      </c>
      <c r="E1794" t="str">
        <f t="shared" si="56"/>
        <v>NIT</v>
      </c>
    </row>
    <row r="1795" spans="1:5" x14ac:dyDescent="0.25">
      <c r="A1795" t="s">
        <v>3260</v>
      </c>
      <c r="B1795" t="s">
        <v>3261</v>
      </c>
      <c r="C1795" t="str">
        <f>Tabla4[[#This Row],[NIT]]</f>
        <v>06141711101041</v>
      </c>
      <c r="D1795">
        <f t="shared" si="57"/>
        <v>14</v>
      </c>
      <c r="E1795" t="str">
        <f t="shared" ref="E1795:E1858" si="58">IF(D1795=14,"NIT",IF(D1795=9,"DUI"," "))</f>
        <v>NIT</v>
      </c>
    </row>
    <row r="1796" spans="1:5" x14ac:dyDescent="0.25">
      <c r="A1796" t="s">
        <v>3262</v>
      </c>
      <c r="B1796" t="s">
        <v>3263</v>
      </c>
      <c r="C1796" t="str">
        <f>Tabla4[[#This Row],[NIT]]</f>
        <v>01011203141012</v>
      </c>
      <c r="D1796">
        <f t="shared" si="57"/>
        <v>14</v>
      </c>
      <c r="E1796" t="str">
        <f t="shared" si="58"/>
        <v>NIT</v>
      </c>
    </row>
    <row r="1797" spans="1:5" x14ac:dyDescent="0.25">
      <c r="A1797" t="s">
        <v>3264</v>
      </c>
      <c r="B1797" t="s">
        <v>3265</v>
      </c>
      <c r="C1797" t="str">
        <f>Tabla4[[#This Row],[NIT]]</f>
        <v>06142903850011</v>
      </c>
      <c r="D1797">
        <f t="shared" si="57"/>
        <v>14</v>
      </c>
      <c r="E1797" t="str">
        <f t="shared" si="58"/>
        <v>NIT</v>
      </c>
    </row>
    <row r="1798" spans="1:5" x14ac:dyDescent="0.25">
      <c r="A1798" t="s">
        <v>3266</v>
      </c>
      <c r="B1798" t="s">
        <v>3267</v>
      </c>
      <c r="C1798" t="str">
        <f>Tabla4[[#This Row],[NIT]]</f>
        <v>06141202620014</v>
      </c>
      <c r="D1798">
        <f t="shared" si="57"/>
        <v>14</v>
      </c>
      <c r="E1798" t="str">
        <f t="shared" si="58"/>
        <v>NIT</v>
      </c>
    </row>
    <row r="1799" spans="1:5" x14ac:dyDescent="0.25">
      <c r="A1799" t="s">
        <v>3268</v>
      </c>
      <c r="B1799" t="s">
        <v>3269</v>
      </c>
      <c r="C1799" t="str">
        <f>Tabla4[[#This Row],[NIT]]</f>
        <v>06140703780015</v>
      </c>
      <c r="D1799">
        <f t="shared" si="57"/>
        <v>14</v>
      </c>
      <c r="E1799" t="str">
        <f t="shared" si="58"/>
        <v>NIT</v>
      </c>
    </row>
    <row r="1800" spans="1:5" x14ac:dyDescent="0.25">
      <c r="A1800" t="s">
        <v>3270</v>
      </c>
      <c r="B1800" t="s">
        <v>3271</v>
      </c>
      <c r="C1800" t="str">
        <f>Tabla4[[#This Row],[NIT]]</f>
        <v>06140203981013</v>
      </c>
      <c r="D1800">
        <f t="shared" si="57"/>
        <v>14</v>
      </c>
      <c r="E1800" t="str">
        <f t="shared" si="58"/>
        <v>NIT</v>
      </c>
    </row>
    <row r="1801" spans="1:5" x14ac:dyDescent="0.25">
      <c r="A1801" t="s">
        <v>3272</v>
      </c>
      <c r="B1801" t="s">
        <v>3273</v>
      </c>
      <c r="C1801" t="str">
        <f>Tabla4[[#This Row],[NIT]]</f>
        <v>06142605971068</v>
      </c>
      <c r="D1801">
        <f t="shared" si="57"/>
        <v>14</v>
      </c>
      <c r="E1801" t="str">
        <f t="shared" si="58"/>
        <v>NIT</v>
      </c>
    </row>
    <row r="1802" spans="1:5" x14ac:dyDescent="0.25">
      <c r="A1802" t="s">
        <v>3274</v>
      </c>
      <c r="B1802" t="s">
        <v>3275</v>
      </c>
      <c r="C1802" t="str">
        <f>Tabla4[[#This Row],[NIT]]</f>
        <v>06141603991057</v>
      </c>
      <c r="D1802">
        <f t="shared" si="57"/>
        <v>14</v>
      </c>
      <c r="E1802" t="str">
        <f t="shared" si="58"/>
        <v>NIT</v>
      </c>
    </row>
    <row r="1803" spans="1:5" x14ac:dyDescent="0.25">
      <c r="A1803" t="s">
        <v>3276</v>
      </c>
      <c r="B1803" t="s">
        <v>3277</v>
      </c>
      <c r="C1803" t="str">
        <f>Tabla4[[#This Row],[NIT]]</f>
        <v>06143105911022</v>
      </c>
      <c r="D1803">
        <f t="shared" si="57"/>
        <v>14</v>
      </c>
      <c r="E1803" t="str">
        <f t="shared" si="58"/>
        <v>NIT</v>
      </c>
    </row>
    <row r="1804" spans="1:5" x14ac:dyDescent="0.25">
      <c r="A1804" t="s">
        <v>3278</v>
      </c>
      <c r="B1804" t="s">
        <v>3279</v>
      </c>
      <c r="C1804" t="str">
        <f>Tabla4[[#This Row],[NIT]]</f>
        <v>06140807051014</v>
      </c>
      <c r="D1804">
        <f t="shared" si="57"/>
        <v>14</v>
      </c>
      <c r="E1804" t="str">
        <f t="shared" si="58"/>
        <v>NIT</v>
      </c>
    </row>
    <row r="1805" spans="1:5" x14ac:dyDescent="0.25">
      <c r="A1805" t="s">
        <v>3280</v>
      </c>
      <c r="B1805" t="s">
        <v>3281</v>
      </c>
      <c r="C1805" t="str">
        <f>Tabla4[[#This Row],[NIT]]</f>
        <v>06140802740020</v>
      </c>
      <c r="D1805">
        <f t="shared" si="57"/>
        <v>14</v>
      </c>
      <c r="E1805" t="str">
        <f t="shared" si="58"/>
        <v>NIT</v>
      </c>
    </row>
    <row r="1806" spans="1:5" x14ac:dyDescent="0.25">
      <c r="A1806" t="s">
        <v>3282</v>
      </c>
      <c r="B1806" t="s">
        <v>3283</v>
      </c>
      <c r="C1806" t="str">
        <f>Tabla4[[#This Row],[NIT]]</f>
        <v>06140904971039</v>
      </c>
      <c r="D1806">
        <f t="shared" si="57"/>
        <v>14</v>
      </c>
      <c r="E1806" t="str">
        <f t="shared" si="58"/>
        <v>NIT</v>
      </c>
    </row>
    <row r="1807" spans="1:5" x14ac:dyDescent="0.25">
      <c r="A1807" t="s">
        <v>3284</v>
      </c>
      <c r="B1807" t="s">
        <v>3285</v>
      </c>
      <c r="C1807" t="str">
        <f>Tabla4[[#This Row],[NIT]]</f>
        <v>06140903760036</v>
      </c>
      <c r="D1807">
        <f t="shared" si="57"/>
        <v>14</v>
      </c>
      <c r="E1807" t="str">
        <f t="shared" si="58"/>
        <v>NIT</v>
      </c>
    </row>
    <row r="1808" spans="1:5" x14ac:dyDescent="0.25">
      <c r="A1808" t="s">
        <v>3286</v>
      </c>
      <c r="B1808" t="s">
        <v>3287</v>
      </c>
      <c r="C1808" t="str">
        <f>Tabla4[[#This Row],[NIT]]</f>
        <v>06140604951036</v>
      </c>
      <c r="D1808">
        <f t="shared" si="57"/>
        <v>14</v>
      </c>
      <c r="E1808" t="str">
        <f t="shared" si="58"/>
        <v>NIT</v>
      </c>
    </row>
    <row r="1809" spans="1:5" x14ac:dyDescent="0.25">
      <c r="A1809" t="s">
        <v>3288</v>
      </c>
      <c r="B1809" t="s">
        <v>3289</v>
      </c>
      <c r="C1809" t="str">
        <f>Tabla4[[#This Row],[NIT]]</f>
        <v>06140102021086</v>
      </c>
      <c r="D1809">
        <f t="shared" si="57"/>
        <v>14</v>
      </c>
      <c r="E1809" t="str">
        <f t="shared" si="58"/>
        <v>NIT</v>
      </c>
    </row>
    <row r="1810" spans="1:5" x14ac:dyDescent="0.25">
      <c r="A1810" t="s">
        <v>3290</v>
      </c>
      <c r="B1810" t="s">
        <v>3291</v>
      </c>
      <c r="C1810" t="str">
        <f>Tabla4[[#This Row],[NIT]]</f>
        <v>06142810921030</v>
      </c>
      <c r="D1810">
        <f t="shared" si="57"/>
        <v>14</v>
      </c>
      <c r="E1810" t="str">
        <f t="shared" si="58"/>
        <v>NIT</v>
      </c>
    </row>
    <row r="1811" spans="1:5" x14ac:dyDescent="0.25">
      <c r="A1811" t="s">
        <v>3292</v>
      </c>
      <c r="B1811" t="s">
        <v>3293</v>
      </c>
      <c r="C1811" t="str">
        <f>Tabla4[[#This Row],[NIT]]</f>
        <v>06140402921038</v>
      </c>
      <c r="D1811">
        <f t="shared" si="57"/>
        <v>14</v>
      </c>
      <c r="E1811" t="str">
        <f t="shared" si="58"/>
        <v>NIT</v>
      </c>
    </row>
    <row r="1812" spans="1:5" x14ac:dyDescent="0.25">
      <c r="A1812" t="s">
        <v>3294</v>
      </c>
      <c r="B1812" t="s">
        <v>3295</v>
      </c>
      <c r="C1812" t="str">
        <f>Tabla4[[#This Row],[NIT]]</f>
        <v>06141205870030</v>
      </c>
      <c r="D1812">
        <f t="shared" si="57"/>
        <v>14</v>
      </c>
      <c r="E1812" t="str">
        <f t="shared" si="58"/>
        <v>NIT</v>
      </c>
    </row>
    <row r="1813" spans="1:5" x14ac:dyDescent="0.25">
      <c r="A1813" t="s">
        <v>3296</v>
      </c>
      <c r="B1813" t="s">
        <v>3297</v>
      </c>
      <c r="C1813" t="str">
        <f>Tabla4[[#This Row],[NIT]]</f>
        <v>06142311001044</v>
      </c>
      <c r="D1813">
        <f t="shared" si="57"/>
        <v>14</v>
      </c>
      <c r="E1813" t="str">
        <f t="shared" si="58"/>
        <v>NIT</v>
      </c>
    </row>
    <row r="1814" spans="1:5" x14ac:dyDescent="0.25">
      <c r="A1814" t="s">
        <v>3298</v>
      </c>
      <c r="B1814" t="s">
        <v>3299</v>
      </c>
      <c r="C1814" t="str">
        <f>Tabla4[[#This Row],[NIT]]</f>
        <v>06142405911010</v>
      </c>
      <c r="D1814">
        <f t="shared" si="57"/>
        <v>14</v>
      </c>
      <c r="E1814" t="str">
        <f t="shared" si="58"/>
        <v>NIT</v>
      </c>
    </row>
    <row r="1815" spans="1:5" x14ac:dyDescent="0.25">
      <c r="A1815" t="s">
        <v>3300</v>
      </c>
      <c r="B1815" t="s">
        <v>3301</v>
      </c>
      <c r="C1815" t="str">
        <f>Tabla4[[#This Row],[NIT]]</f>
        <v>06140505981012</v>
      </c>
      <c r="D1815">
        <f t="shared" si="57"/>
        <v>14</v>
      </c>
      <c r="E1815" t="str">
        <f t="shared" si="58"/>
        <v>NIT</v>
      </c>
    </row>
    <row r="1816" spans="1:5" x14ac:dyDescent="0.25">
      <c r="A1816" t="s">
        <v>3302</v>
      </c>
      <c r="B1816" t="s">
        <v>3303</v>
      </c>
      <c r="C1816" t="str">
        <f>Tabla4[[#This Row],[NIT]]</f>
        <v>12172012041013</v>
      </c>
      <c r="D1816">
        <f t="shared" si="57"/>
        <v>14</v>
      </c>
      <c r="E1816" t="str">
        <f t="shared" si="58"/>
        <v>NIT</v>
      </c>
    </row>
    <row r="1817" spans="1:5" x14ac:dyDescent="0.25">
      <c r="A1817" t="s">
        <v>3304</v>
      </c>
      <c r="B1817" t="s">
        <v>3305</v>
      </c>
      <c r="C1817" t="str">
        <f>Tabla4[[#This Row],[NIT]]</f>
        <v>06141103590020</v>
      </c>
      <c r="D1817">
        <f t="shared" si="57"/>
        <v>14</v>
      </c>
      <c r="E1817" t="str">
        <f t="shared" si="58"/>
        <v>NIT</v>
      </c>
    </row>
    <row r="1818" spans="1:5" x14ac:dyDescent="0.25">
      <c r="A1818" t="s">
        <v>3306</v>
      </c>
      <c r="B1818" t="s">
        <v>3307</v>
      </c>
      <c r="C1818" t="str">
        <f>Tabla4[[#This Row],[NIT]]</f>
        <v>06141806041038</v>
      </c>
      <c r="D1818">
        <f t="shared" si="57"/>
        <v>14</v>
      </c>
      <c r="E1818" t="str">
        <f t="shared" si="58"/>
        <v>NIT</v>
      </c>
    </row>
    <row r="1819" spans="1:5" x14ac:dyDescent="0.25">
      <c r="A1819" t="s">
        <v>3308</v>
      </c>
      <c r="B1819" t="s">
        <v>3309</v>
      </c>
      <c r="C1819" t="str">
        <f>Tabla4[[#This Row],[NIT]]</f>
        <v>93090110470011</v>
      </c>
      <c r="D1819">
        <f t="shared" si="57"/>
        <v>14</v>
      </c>
      <c r="E1819" t="str">
        <f t="shared" si="58"/>
        <v>NIT</v>
      </c>
    </row>
    <row r="1820" spans="1:5" x14ac:dyDescent="0.25">
      <c r="A1820" t="s">
        <v>3310</v>
      </c>
      <c r="B1820" t="s">
        <v>3311</v>
      </c>
      <c r="C1820" t="str">
        <f>Tabla4[[#This Row],[NIT]]</f>
        <v>06140104670012</v>
      </c>
      <c r="D1820">
        <f t="shared" si="57"/>
        <v>14</v>
      </c>
      <c r="E1820" t="str">
        <f t="shared" si="58"/>
        <v>NIT</v>
      </c>
    </row>
    <row r="1821" spans="1:5" x14ac:dyDescent="0.25">
      <c r="A1821" t="s">
        <v>3312</v>
      </c>
      <c r="B1821" t="s">
        <v>3313</v>
      </c>
      <c r="C1821" t="str">
        <f>Tabla4[[#This Row],[NIT]]</f>
        <v>06141703690013</v>
      </c>
      <c r="D1821">
        <f t="shared" si="57"/>
        <v>14</v>
      </c>
      <c r="E1821" t="str">
        <f t="shared" si="58"/>
        <v>NIT</v>
      </c>
    </row>
    <row r="1822" spans="1:5" x14ac:dyDescent="0.25">
      <c r="A1822" t="s">
        <v>3314</v>
      </c>
      <c r="B1822" t="s">
        <v>3315</v>
      </c>
      <c r="C1822" t="str">
        <f>Tabla4[[#This Row],[NIT]]</f>
        <v>05111108001016</v>
      </c>
      <c r="D1822">
        <f t="shared" si="57"/>
        <v>14</v>
      </c>
      <c r="E1822" t="str">
        <f t="shared" si="58"/>
        <v>NIT</v>
      </c>
    </row>
    <row r="1823" spans="1:5" x14ac:dyDescent="0.25">
      <c r="A1823" t="s">
        <v>3316</v>
      </c>
      <c r="B1823" t="s">
        <v>3317</v>
      </c>
      <c r="C1823" t="str">
        <f>Tabla4[[#This Row],[NIT]]</f>
        <v>05112108001012</v>
      </c>
      <c r="D1823">
        <f t="shared" si="57"/>
        <v>14</v>
      </c>
      <c r="E1823" t="str">
        <f t="shared" si="58"/>
        <v>NIT</v>
      </c>
    </row>
    <row r="1824" spans="1:5" x14ac:dyDescent="0.25">
      <c r="A1824" t="s">
        <v>3318</v>
      </c>
      <c r="B1824" t="s">
        <v>3319</v>
      </c>
      <c r="C1824" t="str">
        <f>Tabla4[[#This Row],[NIT]]</f>
        <v>06140802740032</v>
      </c>
      <c r="D1824">
        <f t="shared" si="57"/>
        <v>14</v>
      </c>
      <c r="E1824" t="str">
        <f t="shared" si="58"/>
        <v>NIT</v>
      </c>
    </row>
    <row r="1825" spans="1:5" x14ac:dyDescent="0.25">
      <c r="A1825" t="s">
        <v>3320</v>
      </c>
      <c r="B1825" t="s">
        <v>3321</v>
      </c>
      <c r="C1825" t="str">
        <f>Tabla4[[#This Row],[NIT]]</f>
        <v>06142305071030</v>
      </c>
      <c r="D1825">
        <f t="shared" si="57"/>
        <v>14</v>
      </c>
      <c r="E1825" t="str">
        <f t="shared" si="58"/>
        <v>NIT</v>
      </c>
    </row>
    <row r="1826" spans="1:5" x14ac:dyDescent="0.25">
      <c r="A1826" t="s">
        <v>3322</v>
      </c>
      <c r="B1826" t="s">
        <v>3323</v>
      </c>
      <c r="C1826" t="str">
        <f>Tabla4[[#This Row],[NIT]]</f>
        <v>06140311061010</v>
      </c>
      <c r="D1826">
        <f t="shared" si="57"/>
        <v>14</v>
      </c>
      <c r="E1826" t="str">
        <f t="shared" si="58"/>
        <v>NIT</v>
      </c>
    </row>
    <row r="1827" spans="1:5" x14ac:dyDescent="0.25">
      <c r="A1827" t="s">
        <v>3324</v>
      </c>
      <c r="B1827" t="s">
        <v>3325</v>
      </c>
      <c r="C1827" t="str">
        <f>Tabla4[[#This Row],[NIT]]</f>
        <v>06141604121021</v>
      </c>
      <c r="D1827">
        <f t="shared" si="57"/>
        <v>14</v>
      </c>
      <c r="E1827" t="str">
        <f t="shared" si="58"/>
        <v>NIT</v>
      </c>
    </row>
    <row r="1828" spans="1:5" x14ac:dyDescent="0.25">
      <c r="A1828" t="s">
        <v>3326</v>
      </c>
      <c r="B1828" t="s">
        <v>3327</v>
      </c>
      <c r="C1828" t="str">
        <f>Tabla4[[#This Row],[NIT]]</f>
        <v>06141110911011</v>
      </c>
      <c r="D1828">
        <f t="shared" si="57"/>
        <v>14</v>
      </c>
      <c r="E1828" t="str">
        <f t="shared" si="58"/>
        <v>NIT</v>
      </c>
    </row>
    <row r="1829" spans="1:5" x14ac:dyDescent="0.25">
      <c r="A1829" t="s">
        <v>3328</v>
      </c>
      <c r="B1829" t="s">
        <v>3329</v>
      </c>
      <c r="C1829" t="str">
        <f>Tabla4[[#This Row],[NIT]]</f>
        <v>02033110660019</v>
      </c>
      <c r="D1829">
        <f t="shared" si="57"/>
        <v>14</v>
      </c>
      <c r="E1829" t="str">
        <f t="shared" si="58"/>
        <v>NIT</v>
      </c>
    </row>
    <row r="1830" spans="1:5" x14ac:dyDescent="0.25">
      <c r="A1830" t="s">
        <v>3330</v>
      </c>
      <c r="B1830" t="s">
        <v>3331</v>
      </c>
      <c r="C1830" t="str">
        <f>Tabla4[[#This Row],[NIT]]</f>
        <v>12171602131011</v>
      </c>
      <c r="D1830">
        <f t="shared" si="57"/>
        <v>14</v>
      </c>
      <c r="E1830" t="str">
        <f t="shared" si="58"/>
        <v>NIT</v>
      </c>
    </row>
    <row r="1831" spans="1:5" x14ac:dyDescent="0.25">
      <c r="A1831" t="s">
        <v>3332</v>
      </c>
      <c r="B1831" t="s">
        <v>3333</v>
      </c>
      <c r="C1831" t="str">
        <f>Tabla4[[#This Row],[NIT]]</f>
        <v>13191912001015</v>
      </c>
      <c r="D1831">
        <f t="shared" si="57"/>
        <v>14</v>
      </c>
      <c r="E1831" t="str">
        <f t="shared" si="58"/>
        <v>NIT</v>
      </c>
    </row>
    <row r="1832" spans="1:5" x14ac:dyDescent="0.25">
      <c r="A1832" t="s">
        <v>3334</v>
      </c>
      <c r="B1832" t="s">
        <v>3335</v>
      </c>
      <c r="C1832" t="str">
        <f>Tabla4[[#This Row],[NIT]]</f>
        <v>13190712061017</v>
      </c>
      <c r="D1832">
        <f t="shared" si="57"/>
        <v>14</v>
      </c>
      <c r="E1832" t="str">
        <f t="shared" si="58"/>
        <v>NIT</v>
      </c>
    </row>
    <row r="1833" spans="1:5" x14ac:dyDescent="0.25">
      <c r="A1833" t="s">
        <v>3336</v>
      </c>
      <c r="B1833" t="s">
        <v>3337</v>
      </c>
      <c r="C1833" t="str">
        <f>Tabla4[[#This Row],[NIT]]</f>
        <v>02071203041014</v>
      </c>
      <c r="D1833">
        <f t="shared" si="57"/>
        <v>14</v>
      </c>
      <c r="E1833" t="str">
        <f t="shared" si="58"/>
        <v>NIT</v>
      </c>
    </row>
    <row r="1834" spans="1:5" x14ac:dyDescent="0.25">
      <c r="A1834" t="s">
        <v>3338</v>
      </c>
      <c r="B1834" t="s">
        <v>3339</v>
      </c>
      <c r="C1834" t="str">
        <f>Tabla4[[#This Row],[NIT]]</f>
        <v>06141505021015</v>
      </c>
      <c r="D1834">
        <f t="shared" si="57"/>
        <v>14</v>
      </c>
      <c r="E1834" t="str">
        <f t="shared" si="58"/>
        <v>NIT</v>
      </c>
    </row>
    <row r="1835" spans="1:5" x14ac:dyDescent="0.25">
      <c r="A1835" t="s">
        <v>3340</v>
      </c>
      <c r="B1835" t="s">
        <v>3341</v>
      </c>
      <c r="C1835" t="str">
        <f>Tabla4[[#This Row],[NIT]]</f>
        <v>06141002071023</v>
      </c>
      <c r="D1835">
        <f t="shared" si="57"/>
        <v>14</v>
      </c>
      <c r="E1835" t="str">
        <f t="shared" si="58"/>
        <v>NIT</v>
      </c>
    </row>
    <row r="1836" spans="1:5" x14ac:dyDescent="0.25">
      <c r="A1836" t="s">
        <v>3342</v>
      </c>
      <c r="B1836" t="s">
        <v>3343</v>
      </c>
      <c r="C1836" t="str">
        <f>Tabla4[[#This Row],[NIT]]</f>
        <v>06142203131020</v>
      </c>
      <c r="D1836">
        <f t="shared" si="57"/>
        <v>14</v>
      </c>
      <c r="E1836" t="str">
        <f t="shared" si="58"/>
        <v>NIT</v>
      </c>
    </row>
    <row r="1837" spans="1:5" x14ac:dyDescent="0.25">
      <c r="A1837" t="s">
        <v>3344</v>
      </c>
      <c r="B1837" t="s">
        <v>3345</v>
      </c>
      <c r="C1837" t="str">
        <f>Tabla4[[#This Row],[NIT]]</f>
        <v>06141603941017</v>
      </c>
      <c r="D1837">
        <f t="shared" si="57"/>
        <v>14</v>
      </c>
      <c r="E1837" t="str">
        <f t="shared" si="58"/>
        <v>NIT</v>
      </c>
    </row>
    <row r="1838" spans="1:5" x14ac:dyDescent="0.25">
      <c r="A1838" t="s">
        <v>3346</v>
      </c>
      <c r="B1838" t="s">
        <v>3347</v>
      </c>
      <c r="C1838" t="str">
        <f>Tabla4[[#This Row],[NIT]]</f>
        <v>06140611101021</v>
      </c>
      <c r="D1838">
        <f t="shared" si="57"/>
        <v>14</v>
      </c>
      <c r="E1838" t="str">
        <f t="shared" si="58"/>
        <v>NIT</v>
      </c>
    </row>
    <row r="1839" spans="1:5" x14ac:dyDescent="0.25">
      <c r="A1839" t="s">
        <v>3348</v>
      </c>
      <c r="B1839" t="s">
        <v>3349</v>
      </c>
      <c r="C1839" t="str">
        <f>Tabla4[[#This Row],[NIT]]</f>
        <v>06140808630017</v>
      </c>
      <c r="D1839">
        <f t="shared" si="57"/>
        <v>14</v>
      </c>
      <c r="E1839" t="str">
        <f t="shared" si="58"/>
        <v>NIT</v>
      </c>
    </row>
    <row r="1840" spans="1:5" x14ac:dyDescent="0.25">
      <c r="A1840" t="s">
        <v>3350</v>
      </c>
      <c r="B1840" t="s">
        <v>3351</v>
      </c>
      <c r="C1840" t="str">
        <f>Tabla4[[#This Row],[NIT]]</f>
        <v>04302504470010</v>
      </c>
      <c r="D1840">
        <f t="shared" si="57"/>
        <v>14</v>
      </c>
      <c r="E1840" t="str">
        <f t="shared" si="58"/>
        <v>NIT</v>
      </c>
    </row>
    <row r="1841" spans="1:5" x14ac:dyDescent="0.25">
      <c r="A1841" t="s">
        <v>3352</v>
      </c>
      <c r="B1841" t="s">
        <v>3353</v>
      </c>
      <c r="C1841" t="str">
        <f>Tabla4[[#This Row],[NIT]]</f>
        <v>06142709061020</v>
      </c>
      <c r="D1841">
        <f t="shared" si="57"/>
        <v>14</v>
      </c>
      <c r="E1841" t="str">
        <f t="shared" si="58"/>
        <v>NIT</v>
      </c>
    </row>
    <row r="1842" spans="1:5" x14ac:dyDescent="0.25">
      <c r="A1842" t="s">
        <v>3354</v>
      </c>
      <c r="B1842" t="s">
        <v>3355</v>
      </c>
      <c r="C1842" t="str">
        <f>Tabla4[[#This Row],[NIT]]</f>
        <v>06141402680043</v>
      </c>
      <c r="D1842">
        <f t="shared" si="57"/>
        <v>14</v>
      </c>
      <c r="E1842" t="str">
        <f t="shared" si="58"/>
        <v>NIT</v>
      </c>
    </row>
    <row r="1843" spans="1:5" x14ac:dyDescent="0.25">
      <c r="A1843" t="s">
        <v>3356</v>
      </c>
      <c r="B1843" t="s">
        <v>3357</v>
      </c>
      <c r="C1843" t="str">
        <f>Tabla4[[#This Row],[NIT]]</f>
        <v>06142504021026</v>
      </c>
      <c r="D1843">
        <f t="shared" si="57"/>
        <v>14</v>
      </c>
      <c r="E1843" t="str">
        <f t="shared" si="58"/>
        <v>NIT</v>
      </c>
    </row>
    <row r="1844" spans="1:5" x14ac:dyDescent="0.25">
      <c r="A1844" t="s">
        <v>3358</v>
      </c>
      <c r="B1844" t="s">
        <v>3359</v>
      </c>
      <c r="C1844" t="str">
        <f>Tabla4[[#This Row],[NIT]]</f>
        <v>06140709760014</v>
      </c>
      <c r="D1844">
        <f t="shared" si="57"/>
        <v>14</v>
      </c>
      <c r="E1844" t="str">
        <f t="shared" si="58"/>
        <v>NIT</v>
      </c>
    </row>
    <row r="1845" spans="1:5" x14ac:dyDescent="0.25">
      <c r="A1845" t="s">
        <v>3360</v>
      </c>
      <c r="B1845" t="s">
        <v>3361</v>
      </c>
      <c r="C1845" t="str">
        <f>Tabla4[[#This Row],[NIT]]</f>
        <v>06143108901028</v>
      </c>
      <c r="D1845">
        <f t="shared" si="57"/>
        <v>14</v>
      </c>
      <c r="E1845" t="str">
        <f t="shared" si="58"/>
        <v>NIT</v>
      </c>
    </row>
    <row r="1846" spans="1:5" x14ac:dyDescent="0.25">
      <c r="A1846" t="s">
        <v>3362</v>
      </c>
      <c r="B1846" t="s">
        <v>3363</v>
      </c>
      <c r="C1846" t="str">
        <f>Tabla4[[#This Row],[NIT]]</f>
        <v>96422405850010</v>
      </c>
      <c r="D1846">
        <f t="shared" si="57"/>
        <v>14</v>
      </c>
      <c r="E1846" t="str">
        <f t="shared" si="58"/>
        <v>NIT</v>
      </c>
    </row>
    <row r="1847" spans="1:5" x14ac:dyDescent="0.25">
      <c r="A1847" t="s">
        <v>3364</v>
      </c>
      <c r="B1847" t="s">
        <v>3365</v>
      </c>
      <c r="C1847" t="str">
        <f>Tabla4[[#This Row],[NIT]]</f>
        <v>06140901041111</v>
      </c>
      <c r="D1847">
        <f t="shared" si="57"/>
        <v>14</v>
      </c>
      <c r="E1847" t="str">
        <f t="shared" si="58"/>
        <v>NIT</v>
      </c>
    </row>
    <row r="1848" spans="1:5" x14ac:dyDescent="0.25">
      <c r="A1848" t="s">
        <v>3366</v>
      </c>
      <c r="B1848" t="s">
        <v>3367</v>
      </c>
      <c r="C1848" t="str">
        <f>Tabla4[[#This Row],[NIT]]</f>
        <v>96422011061033</v>
      </c>
      <c r="D1848">
        <f t="shared" si="57"/>
        <v>14</v>
      </c>
      <c r="E1848" t="str">
        <f t="shared" si="58"/>
        <v>NIT</v>
      </c>
    </row>
    <row r="1849" spans="1:5" x14ac:dyDescent="0.25">
      <c r="A1849" t="s">
        <v>3368</v>
      </c>
      <c r="B1849" t="s">
        <v>3369</v>
      </c>
      <c r="C1849" t="str">
        <f>Tabla4[[#This Row],[NIT]]</f>
        <v>06140504001014</v>
      </c>
      <c r="D1849">
        <f t="shared" si="57"/>
        <v>14</v>
      </c>
      <c r="E1849" t="str">
        <f t="shared" si="58"/>
        <v>NIT</v>
      </c>
    </row>
    <row r="1850" spans="1:5" x14ac:dyDescent="0.25">
      <c r="A1850" t="s">
        <v>3370</v>
      </c>
      <c r="B1850" t="s">
        <v>3371</v>
      </c>
      <c r="C1850" t="str">
        <f>Tabla4[[#This Row],[NIT]]</f>
        <v>06140409670019</v>
      </c>
      <c r="D1850">
        <f t="shared" si="57"/>
        <v>14</v>
      </c>
      <c r="E1850" t="str">
        <f t="shared" si="58"/>
        <v>NIT</v>
      </c>
    </row>
    <row r="1851" spans="1:5" x14ac:dyDescent="0.25">
      <c r="A1851" t="s">
        <v>3372</v>
      </c>
      <c r="B1851" t="s">
        <v>3373</v>
      </c>
      <c r="C1851" t="str">
        <f>Tabla4[[#This Row],[NIT]]</f>
        <v>94982006131013</v>
      </c>
      <c r="D1851">
        <f t="shared" si="57"/>
        <v>14</v>
      </c>
      <c r="E1851" t="str">
        <f t="shared" si="58"/>
        <v>NIT</v>
      </c>
    </row>
    <row r="1852" spans="1:5" x14ac:dyDescent="0.25">
      <c r="A1852" t="s">
        <v>3374</v>
      </c>
      <c r="B1852" t="s">
        <v>3375</v>
      </c>
      <c r="C1852" t="str">
        <f>Tabla4[[#This Row],[NIT]]</f>
        <v>04162805390013</v>
      </c>
      <c r="D1852">
        <f t="shared" si="57"/>
        <v>14</v>
      </c>
      <c r="E1852" t="str">
        <f t="shared" si="58"/>
        <v>NIT</v>
      </c>
    </row>
    <row r="1853" spans="1:5" x14ac:dyDescent="0.25">
      <c r="A1853" t="s">
        <v>3376</v>
      </c>
      <c r="B1853" t="s">
        <v>3377</v>
      </c>
      <c r="C1853" t="str">
        <f>Tabla4[[#This Row],[NIT]]</f>
        <v>06142607620171</v>
      </c>
      <c r="D1853">
        <f t="shared" si="57"/>
        <v>14</v>
      </c>
      <c r="E1853" t="str">
        <f t="shared" si="58"/>
        <v>NIT</v>
      </c>
    </row>
    <row r="1854" spans="1:5" x14ac:dyDescent="0.25">
      <c r="A1854" t="s">
        <v>3378</v>
      </c>
      <c r="B1854" t="s">
        <v>3379</v>
      </c>
      <c r="C1854" t="str">
        <f>Tabla4[[#This Row],[NIT]]</f>
        <v>12021812460012</v>
      </c>
      <c r="D1854">
        <f t="shared" si="57"/>
        <v>14</v>
      </c>
      <c r="E1854" t="str">
        <f t="shared" si="58"/>
        <v>NIT</v>
      </c>
    </row>
    <row r="1855" spans="1:5" x14ac:dyDescent="0.25">
      <c r="A1855" t="s">
        <v>3380</v>
      </c>
      <c r="B1855" t="s">
        <v>3381</v>
      </c>
      <c r="C1855" t="str">
        <f>Tabla4[[#This Row],[NIT]]</f>
        <v>06140701690011</v>
      </c>
      <c r="D1855">
        <f t="shared" si="57"/>
        <v>14</v>
      </c>
      <c r="E1855" t="str">
        <f t="shared" si="58"/>
        <v>NIT</v>
      </c>
    </row>
    <row r="1856" spans="1:5" x14ac:dyDescent="0.25">
      <c r="A1856" t="s">
        <v>3382</v>
      </c>
      <c r="B1856" t="s">
        <v>3383</v>
      </c>
      <c r="C1856" t="str">
        <f>Tabla4[[#This Row],[NIT]]</f>
        <v>05112105901012</v>
      </c>
      <c r="D1856">
        <f t="shared" si="57"/>
        <v>14</v>
      </c>
      <c r="E1856" t="str">
        <f t="shared" si="58"/>
        <v>NIT</v>
      </c>
    </row>
    <row r="1857" spans="1:5" x14ac:dyDescent="0.25">
      <c r="A1857" t="s">
        <v>3384</v>
      </c>
      <c r="B1857" t="s">
        <v>3385</v>
      </c>
      <c r="C1857" t="str">
        <f>Tabla4[[#This Row],[NIT]]</f>
        <v>06141206021041</v>
      </c>
      <c r="D1857">
        <f t="shared" si="57"/>
        <v>14</v>
      </c>
      <c r="E1857" t="str">
        <f t="shared" si="58"/>
        <v>NIT</v>
      </c>
    </row>
    <row r="1858" spans="1:5" x14ac:dyDescent="0.25">
      <c r="A1858" t="s">
        <v>3386</v>
      </c>
      <c r="B1858" t="s">
        <v>3387</v>
      </c>
      <c r="C1858" t="str">
        <f>Tabla4[[#This Row],[NIT]]</f>
        <v>05112807580014</v>
      </c>
      <c r="D1858">
        <f t="shared" ref="D1858:D1921" si="59">LEN(C1858)</f>
        <v>14</v>
      </c>
      <c r="E1858" t="str">
        <f t="shared" si="58"/>
        <v>NIT</v>
      </c>
    </row>
    <row r="1859" spans="1:5" x14ac:dyDescent="0.25">
      <c r="A1859" t="s">
        <v>3388</v>
      </c>
      <c r="B1859" t="s">
        <v>3389</v>
      </c>
      <c r="C1859" t="str">
        <f>Tabla4[[#This Row],[NIT]]</f>
        <v>06141107780022</v>
      </c>
      <c r="D1859">
        <f t="shared" si="59"/>
        <v>14</v>
      </c>
      <c r="E1859" t="str">
        <f t="shared" ref="E1859:E1922" si="60">IF(D1859=14,"NIT",IF(D1859=9,"DUI"," "))</f>
        <v>NIT</v>
      </c>
    </row>
    <row r="1860" spans="1:5" x14ac:dyDescent="0.25">
      <c r="A1860" t="s">
        <v>3390</v>
      </c>
      <c r="B1860" t="s">
        <v>3391</v>
      </c>
      <c r="C1860" t="str">
        <f>Tabla4[[#This Row],[NIT]]</f>
        <v>03060106121013</v>
      </c>
      <c r="D1860">
        <f t="shared" si="59"/>
        <v>14</v>
      </c>
      <c r="E1860" t="str">
        <f t="shared" si="60"/>
        <v>NIT</v>
      </c>
    </row>
    <row r="1861" spans="1:5" x14ac:dyDescent="0.25">
      <c r="A1861" t="s">
        <v>3392</v>
      </c>
      <c r="B1861" t="s">
        <v>3393</v>
      </c>
      <c r="C1861" t="str">
        <f>Tabla4[[#This Row],[NIT]]</f>
        <v>06143011881138</v>
      </c>
      <c r="D1861">
        <f t="shared" si="59"/>
        <v>14</v>
      </c>
      <c r="E1861" t="str">
        <f t="shared" si="60"/>
        <v>NIT</v>
      </c>
    </row>
    <row r="1862" spans="1:5" x14ac:dyDescent="0.25">
      <c r="A1862" t="s">
        <v>1320</v>
      </c>
      <c r="B1862" t="s">
        <v>3394</v>
      </c>
      <c r="C1862" t="str">
        <f>Tabla4[[#This Row],[NIT]]</f>
        <v>06141511720027</v>
      </c>
      <c r="D1862">
        <f t="shared" si="59"/>
        <v>14</v>
      </c>
      <c r="E1862" t="str">
        <f t="shared" si="60"/>
        <v>NIT</v>
      </c>
    </row>
    <row r="1863" spans="1:5" x14ac:dyDescent="0.25">
      <c r="A1863" t="s">
        <v>3395</v>
      </c>
      <c r="B1863" t="s">
        <v>3396</v>
      </c>
      <c r="C1863" t="str">
        <f>Tabla4[[#This Row],[NIT]]</f>
        <v>06142509091081</v>
      </c>
      <c r="D1863">
        <f t="shared" si="59"/>
        <v>14</v>
      </c>
      <c r="E1863" t="str">
        <f t="shared" si="60"/>
        <v>NIT</v>
      </c>
    </row>
    <row r="1864" spans="1:5" x14ac:dyDescent="0.25">
      <c r="A1864" t="s">
        <v>3397</v>
      </c>
      <c r="B1864" t="s">
        <v>3398</v>
      </c>
      <c r="C1864" t="str">
        <f>Tabla4[[#This Row],[NIT]]</f>
        <v>06140409141062</v>
      </c>
      <c r="D1864">
        <f t="shared" si="59"/>
        <v>14</v>
      </c>
      <c r="E1864" t="str">
        <f t="shared" si="60"/>
        <v>NIT</v>
      </c>
    </row>
    <row r="1865" spans="1:5" x14ac:dyDescent="0.25">
      <c r="A1865" t="s">
        <v>3399</v>
      </c>
      <c r="B1865" t="s">
        <v>3400</v>
      </c>
      <c r="C1865" t="str">
        <f>Tabla4[[#This Row],[NIT]]</f>
        <v>96000709161011</v>
      </c>
      <c r="D1865">
        <f t="shared" si="59"/>
        <v>14</v>
      </c>
      <c r="E1865" t="str">
        <f t="shared" si="60"/>
        <v>NIT</v>
      </c>
    </row>
    <row r="1866" spans="1:5" x14ac:dyDescent="0.25">
      <c r="A1866" t="s">
        <v>3401</v>
      </c>
      <c r="B1866" t="s">
        <v>3402</v>
      </c>
      <c r="C1866" t="str">
        <f>Tabla4[[#This Row],[NIT]]</f>
        <v>06141309101051</v>
      </c>
      <c r="D1866">
        <f t="shared" si="59"/>
        <v>14</v>
      </c>
      <c r="E1866" t="str">
        <f t="shared" si="60"/>
        <v>NIT</v>
      </c>
    </row>
    <row r="1867" spans="1:5" x14ac:dyDescent="0.25">
      <c r="A1867" t="s">
        <v>3403</v>
      </c>
      <c r="B1867" t="s">
        <v>3404</v>
      </c>
      <c r="C1867" t="str">
        <f>Tabla4[[#This Row],[NIT]]</f>
        <v>06142106051012</v>
      </c>
      <c r="D1867">
        <f t="shared" si="59"/>
        <v>14</v>
      </c>
      <c r="E1867" t="str">
        <f t="shared" si="60"/>
        <v>NIT</v>
      </c>
    </row>
    <row r="1868" spans="1:5" x14ac:dyDescent="0.25">
      <c r="A1868" t="s">
        <v>3405</v>
      </c>
      <c r="B1868" t="s">
        <v>3406</v>
      </c>
      <c r="C1868" t="str">
        <f>Tabla4[[#This Row],[NIT]]</f>
        <v>06140909031018</v>
      </c>
      <c r="D1868">
        <f t="shared" si="59"/>
        <v>14</v>
      </c>
      <c r="E1868" t="str">
        <f t="shared" si="60"/>
        <v>NIT</v>
      </c>
    </row>
    <row r="1869" spans="1:5" x14ac:dyDescent="0.25">
      <c r="A1869" t="s">
        <v>3407</v>
      </c>
      <c r="B1869" t="s">
        <v>3408</v>
      </c>
      <c r="C1869" t="str">
        <f>Tabla4[[#This Row],[NIT]]</f>
        <v>06142403870021</v>
      </c>
      <c r="D1869">
        <f t="shared" si="59"/>
        <v>14</v>
      </c>
      <c r="E1869" t="str">
        <f t="shared" si="60"/>
        <v>NIT</v>
      </c>
    </row>
    <row r="1870" spans="1:5" x14ac:dyDescent="0.25">
      <c r="A1870" t="s">
        <v>3409</v>
      </c>
      <c r="B1870" t="s">
        <v>3410</v>
      </c>
      <c r="C1870" t="str">
        <f>Tabla4[[#This Row],[NIT]]</f>
        <v>06142911390029</v>
      </c>
      <c r="D1870">
        <f t="shared" si="59"/>
        <v>14</v>
      </c>
      <c r="E1870" t="str">
        <f t="shared" si="60"/>
        <v>NIT</v>
      </c>
    </row>
    <row r="1871" spans="1:5" x14ac:dyDescent="0.25">
      <c r="A1871" t="s">
        <v>3411</v>
      </c>
      <c r="B1871" t="s">
        <v>3412</v>
      </c>
      <c r="C1871" t="str">
        <f>Tabla4[[#This Row],[NIT]]</f>
        <v>06140104620021</v>
      </c>
      <c r="D1871">
        <f t="shared" si="59"/>
        <v>14</v>
      </c>
      <c r="E1871" t="str">
        <f t="shared" si="60"/>
        <v>NIT</v>
      </c>
    </row>
    <row r="1872" spans="1:5" x14ac:dyDescent="0.25">
      <c r="A1872" t="s">
        <v>3413</v>
      </c>
      <c r="B1872" t="s">
        <v>3414</v>
      </c>
      <c r="C1872" t="str">
        <f>Tabla4[[#This Row],[NIT]]</f>
        <v>06142506941068</v>
      </c>
      <c r="D1872">
        <f t="shared" si="59"/>
        <v>14</v>
      </c>
      <c r="E1872" t="str">
        <f t="shared" si="60"/>
        <v>NIT</v>
      </c>
    </row>
    <row r="1873" spans="1:5" x14ac:dyDescent="0.25">
      <c r="A1873" t="s">
        <v>3415</v>
      </c>
      <c r="B1873" t="s">
        <v>3416</v>
      </c>
      <c r="C1873" t="str">
        <f>Tabla4[[#This Row],[NIT]]</f>
        <v>06141212901029</v>
      </c>
      <c r="D1873">
        <f t="shared" si="59"/>
        <v>14</v>
      </c>
      <c r="E1873" t="str">
        <f t="shared" si="60"/>
        <v>NIT</v>
      </c>
    </row>
    <row r="1874" spans="1:5" x14ac:dyDescent="0.25">
      <c r="A1874" t="s">
        <v>3417</v>
      </c>
      <c r="B1874" t="s">
        <v>3418</v>
      </c>
      <c r="C1874" t="str">
        <f>Tabla4[[#This Row],[NIT]]</f>
        <v>05010512081014</v>
      </c>
      <c r="D1874">
        <f t="shared" si="59"/>
        <v>14</v>
      </c>
      <c r="E1874" t="str">
        <f t="shared" si="60"/>
        <v>NIT</v>
      </c>
    </row>
    <row r="1875" spans="1:5" x14ac:dyDescent="0.25">
      <c r="A1875" t="s">
        <v>3419</v>
      </c>
      <c r="B1875" t="s">
        <v>3420</v>
      </c>
      <c r="C1875" t="str">
        <f>Tabla4[[#This Row],[NIT]]</f>
        <v>06141104971037</v>
      </c>
      <c r="D1875">
        <f t="shared" si="59"/>
        <v>14</v>
      </c>
      <c r="E1875" t="str">
        <f t="shared" si="60"/>
        <v>NIT</v>
      </c>
    </row>
    <row r="1876" spans="1:5" x14ac:dyDescent="0.25">
      <c r="A1876" t="s">
        <v>3421</v>
      </c>
      <c r="B1876" t="s">
        <v>3422</v>
      </c>
      <c r="C1876" t="str">
        <f>Tabla4[[#This Row],[NIT]]</f>
        <v>06141401021021</v>
      </c>
      <c r="D1876">
        <f t="shared" si="59"/>
        <v>14</v>
      </c>
      <c r="E1876" t="str">
        <f t="shared" si="60"/>
        <v>NIT</v>
      </c>
    </row>
    <row r="1877" spans="1:5" x14ac:dyDescent="0.25">
      <c r="A1877" t="s">
        <v>42</v>
      </c>
      <c r="B1877" t="s">
        <v>3423</v>
      </c>
      <c r="C1877" t="str">
        <f>Tabla4[[#This Row],[NIT]]</f>
        <v>06142307860012</v>
      </c>
      <c r="D1877">
        <f t="shared" si="59"/>
        <v>14</v>
      </c>
      <c r="E1877" t="str">
        <f t="shared" si="60"/>
        <v>NIT</v>
      </c>
    </row>
    <row r="1878" spans="1:5" x14ac:dyDescent="0.25">
      <c r="A1878" t="s">
        <v>3424</v>
      </c>
      <c r="B1878" t="s">
        <v>3425</v>
      </c>
      <c r="C1878" t="str">
        <f>Tabla4[[#This Row],[NIT]]</f>
        <v>06140611750055</v>
      </c>
      <c r="D1878">
        <f t="shared" si="59"/>
        <v>14</v>
      </c>
      <c r="E1878" t="str">
        <f t="shared" si="60"/>
        <v>NIT</v>
      </c>
    </row>
    <row r="1879" spans="1:5" x14ac:dyDescent="0.25">
      <c r="A1879" t="s">
        <v>3426</v>
      </c>
      <c r="B1879" t="s">
        <v>3427</v>
      </c>
      <c r="C1879" t="str">
        <f>Tabla4[[#This Row],[NIT]]</f>
        <v>06140212810019</v>
      </c>
      <c r="D1879">
        <f t="shared" si="59"/>
        <v>14</v>
      </c>
      <c r="E1879" t="str">
        <f t="shared" si="60"/>
        <v>NIT</v>
      </c>
    </row>
    <row r="1880" spans="1:5" x14ac:dyDescent="0.25">
      <c r="A1880" t="s">
        <v>3428</v>
      </c>
      <c r="B1880" t="s">
        <v>3429</v>
      </c>
      <c r="C1880" t="str">
        <f>Tabla4[[#This Row],[NIT]]</f>
        <v>06140506891025</v>
      </c>
      <c r="D1880">
        <f t="shared" si="59"/>
        <v>14</v>
      </c>
      <c r="E1880" t="str">
        <f t="shared" si="60"/>
        <v>NIT</v>
      </c>
    </row>
    <row r="1881" spans="1:5" x14ac:dyDescent="0.25">
      <c r="A1881" t="s">
        <v>3430</v>
      </c>
      <c r="B1881" t="s">
        <v>3431</v>
      </c>
      <c r="C1881" t="str">
        <f>Tabla4[[#This Row],[NIT]]</f>
        <v>06140207991021</v>
      </c>
      <c r="D1881">
        <f t="shared" si="59"/>
        <v>14</v>
      </c>
      <c r="E1881" t="str">
        <f t="shared" si="60"/>
        <v>NIT</v>
      </c>
    </row>
    <row r="1882" spans="1:5" x14ac:dyDescent="0.25">
      <c r="A1882" t="s">
        <v>3432</v>
      </c>
      <c r="B1882" t="s">
        <v>3433</v>
      </c>
      <c r="C1882" t="str">
        <f>Tabla4[[#This Row],[NIT]]</f>
        <v>06141201041010</v>
      </c>
      <c r="D1882">
        <f t="shared" si="59"/>
        <v>14</v>
      </c>
      <c r="E1882" t="str">
        <f t="shared" si="60"/>
        <v>NIT</v>
      </c>
    </row>
    <row r="1883" spans="1:5" x14ac:dyDescent="0.25">
      <c r="A1883" t="s">
        <v>3434</v>
      </c>
      <c r="B1883" t="s">
        <v>3435</v>
      </c>
      <c r="C1883" t="str">
        <f>Tabla4[[#This Row],[NIT]]</f>
        <v>06142102971036</v>
      </c>
      <c r="D1883">
        <f t="shared" si="59"/>
        <v>14</v>
      </c>
      <c r="E1883" t="str">
        <f t="shared" si="60"/>
        <v>NIT</v>
      </c>
    </row>
    <row r="1884" spans="1:5" x14ac:dyDescent="0.25">
      <c r="A1884" t="s">
        <v>3436</v>
      </c>
      <c r="B1884" t="s">
        <v>3437</v>
      </c>
      <c r="C1884" t="str">
        <f>Tabla4[[#This Row],[NIT]]</f>
        <v>06142303911015</v>
      </c>
      <c r="D1884">
        <f t="shared" si="59"/>
        <v>14</v>
      </c>
      <c r="E1884" t="str">
        <f t="shared" si="60"/>
        <v>NIT</v>
      </c>
    </row>
    <row r="1885" spans="1:5" x14ac:dyDescent="0.25">
      <c r="A1885" t="s">
        <v>3438</v>
      </c>
      <c r="B1885" t="s">
        <v>3439</v>
      </c>
      <c r="C1885" t="str">
        <f>Tabla4[[#This Row],[NIT]]</f>
        <v>06141502961025</v>
      </c>
      <c r="D1885">
        <f t="shared" si="59"/>
        <v>14</v>
      </c>
      <c r="E1885" t="str">
        <f t="shared" si="60"/>
        <v>NIT</v>
      </c>
    </row>
    <row r="1886" spans="1:5" x14ac:dyDescent="0.25">
      <c r="A1886" t="s">
        <v>3440</v>
      </c>
      <c r="B1886" t="s">
        <v>3441</v>
      </c>
      <c r="C1886" t="str">
        <f>Tabla4[[#This Row],[NIT]]</f>
        <v>06140402710012</v>
      </c>
      <c r="D1886">
        <f t="shared" si="59"/>
        <v>14</v>
      </c>
      <c r="E1886" t="str">
        <f t="shared" si="60"/>
        <v>NIT</v>
      </c>
    </row>
    <row r="1887" spans="1:5" x14ac:dyDescent="0.25">
      <c r="A1887" t="s">
        <v>3442</v>
      </c>
      <c r="B1887" t="s">
        <v>3443</v>
      </c>
      <c r="C1887" t="str">
        <f>Tabla4[[#This Row],[NIT]]</f>
        <v>06141410041027</v>
      </c>
      <c r="D1887">
        <f t="shared" si="59"/>
        <v>14</v>
      </c>
      <c r="E1887" t="str">
        <f t="shared" si="60"/>
        <v>NIT</v>
      </c>
    </row>
    <row r="1888" spans="1:5" x14ac:dyDescent="0.25">
      <c r="A1888" t="s">
        <v>3444</v>
      </c>
      <c r="B1888" t="s">
        <v>3445</v>
      </c>
      <c r="C1888" t="str">
        <f>Tabla4[[#This Row],[NIT]]</f>
        <v>06142210991027</v>
      </c>
      <c r="D1888">
        <f t="shared" si="59"/>
        <v>14</v>
      </c>
      <c r="E1888" t="str">
        <f t="shared" si="60"/>
        <v>NIT</v>
      </c>
    </row>
    <row r="1889" spans="1:5" x14ac:dyDescent="0.25">
      <c r="A1889" t="s">
        <v>3446</v>
      </c>
      <c r="B1889" t="s">
        <v>3447</v>
      </c>
      <c r="C1889" t="str">
        <f>Tabla4[[#This Row],[NIT]]</f>
        <v>06142607991058</v>
      </c>
      <c r="D1889">
        <f t="shared" si="59"/>
        <v>14</v>
      </c>
      <c r="E1889" t="str">
        <f t="shared" si="60"/>
        <v>NIT</v>
      </c>
    </row>
    <row r="1890" spans="1:5" x14ac:dyDescent="0.25">
      <c r="A1890" t="s">
        <v>3448</v>
      </c>
      <c r="B1890" t="s">
        <v>3449</v>
      </c>
      <c r="C1890" t="str">
        <f>Tabla4[[#This Row],[NIT]]</f>
        <v>06140207870046</v>
      </c>
      <c r="D1890">
        <f t="shared" si="59"/>
        <v>14</v>
      </c>
      <c r="E1890" t="str">
        <f t="shared" si="60"/>
        <v>NIT</v>
      </c>
    </row>
    <row r="1891" spans="1:5" x14ac:dyDescent="0.25">
      <c r="A1891" t="s">
        <v>3450</v>
      </c>
      <c r="B1891" t="s">
        <v>3451</v>
      </c>
      <c r="C1891" t="str">
        <f>Tabla4[[#This Row],[NIT]]</f>
        <v>06140802021079</v>
      </c>
      <c r="D1891">
        <f t="shared" si="59"/>
        <v>14</v>
      </c>
      <c r="E1891" t="str">
        <f t="shared" si="60"/>
        <v>NIT</v>
      </c>
    </row>
    <row r="1892" spans="1:5" x14ac:dyDescent="0.25">
      <c r="A1892" t="s">
        <v>3452</v>
      </c>
      <c r="B1892" t="s">
        <v>3453</v>
      </c>
      <c r="C1892" t="str">
        <f>Tabla4[[#This Row],[NIT]]</f>
        <v>94502302961011</v>
      </c>
      <c r="D1892">
        <f t="shared" si="59"/>
        <v>14</v>
      </c>
      <c r="E1892" t="str">
        <f t="shared" si="60"/>
        <v>NIT</v>
      </c>
    </row>
    <row r="1893" spans="1:5" x14ac:dyDescent="0.25">
      <c r="A1893" t="s">
        <v>3454</v>
      </c>
      <c r="B1893" t="s">
        <v>3455</v>
      </c>
      <c r="C1893" t="str">
        <f>Tabla4[[#This Row],[NIT]]</f>
        <v>05150207081019</v>
      </c>
      <c r="D1893">
        <f t="shared" si="59"/>
        <v>14</v>
      </c>
      <c r="E1893" t="str">
        <f t="shared" si="60"/>
        <v>NIT</v>
      </c>
    </row>
    <row r="1894" spans="1:5" x14ac:dyDescent="0.25">
      <c r="A1894" t="s">
        <v>3456</v>
      </c>
      <c r="B1894" t="s">
        <v>3457</v>
      </c>
      <c r="C1894" t="str">
        <f>Tabla4[[#This Row],[NIT]]</f>
        <v>06140802740019</v>
      </c>
      <c r="D1894">
        <f t="shared" si="59"/>
        <v>14</v>
      </c>
      <c r="E1894" t="str">
        <f t="shared" si="60"/>
        <v>NIT</v>
      </c>
    </row>
    <row r="1895" spans="1:5" x14ac:dyDescent="0.25">
      <c r="A1895" t="s">
        <v>3458</v>
      </c>
      <c r="B1895" t="s">
        <v>3459</v>
      </c>
      <c r="C1895" t="str">
        <f>Tabla4[[#This Row],[NIT]]</f>
        <v>06141811710039</v>
      </c>
      <c r="D1895">
        <f t="shared" si="59"/>
        <v>14</v>
      </c>
      <c r="E1895" t="str">
        <f t="shared" si="60"/>
        <v>NIT</v>
      </c>
    </row>
    <row r="1896" spans="1:5" x14ac:dyDescent="0.25">
      <c r="A1896" t="s">
        <v>3460</v>
      </c>
      <c r="B1896" t="s">
        <v>3461</v>
      </c>
      <c r="C1896" t="str">
        <f>Tabla4[[#This Row],[NIT]]</f>
        <v>93843010951013</v>
      </c>
      <c r="D1896">
        <f t="shared" si="59"/>
        <v>14</v>
      </c>
      <c r="E1896" t="str">
        <f t="shared" si="60"/>
        <v>NIT</v>
      </c>
    </row>
    <row r="1897" spans="1:5" x14ac:dyDescent="0.25">
      <c r="A1897" t="s">
        <v>3462</v>
      </c>
      <c r="B1897" t="s">
        <v>3463</v>
      </c>
      <c r="C1897" t="str">
        <f>Tabla4[[#This Row],[NIT]]</f>
        <v>06141109081013</v>
      </c>
      <c r="D1897">
        <f t="shared" si="59"/>
        <v>14</v>
      </c>
      <c r="E1897" t="str">
        <f t="shared" si="60"/>
        <v>NIT</v>
      </c>
    </row>
    <row r="1898" spans="1:5" x14ac:dyDescent="0.25">
      <c r="A1898" t="s">
        <v>3464</v>
      </c>
      <c r="B1898" t="s">
        <v>3465</v>
      </c>
      <c r="C1898" t="str">
        <f>Tabla4[[#This Row],[NIT]]</f>
        <v>94831902981010</v>
      </c>
      <c r="D1898">
        <f t="shared" si="59"/>
        <v>14</v>
      </c>
      <c r="E1898" t="str">
        <f t="shared" si="60"/>
        <v>NIT</v>
      </c>
    </row>
    <row r="1899" spans="1:5" x14ac:dyDescent="0.25">
      <c r="A1899" t="s">
        <v>3466</v>
      </c>
      <c r="B1899" t="s">
        <v>3467</v>
      </c>
      <c r="C1899" t="str">
        <f>Tabla4[[#This Row],[NIT]]</f>
        <v>02032901570013</v>
      </c>
      <c r="D1899">
        <f t="shared" si="59"/>
        <v>14</v>
      </c>
      <c r="E1899" t="str">
        <f t="shared" si="60"/>
        <v>NIT</v>
      </c>
    </row>
    <row r="1900" spans="1:5" x14ac:dyDescent="0.25">
      <c r="A1900" t="s">
        <v>3468</v>
      </c>
      <c r="B1900" t="s">
        <v>3469</v>
      </c>
      <c r="C1900" t="str">
        <f>Tabla4[[#This Row],[NIT]]</f>
        <v>06142305670013</v>
      </c>
      <c r="D1900">
        <f t="shared" si="59"/>
        <v>14</v>
      </c>
      <c r="E1900" t="str">
        <f t="shared" si="60"/>
        <v>NIT</v>
      </c>
    </row>
    <row r="1901" spans="1:5" x14ac:dyDescent="0.25">
      <c r="A1901" t="s">
        <v>3470</v>
      </c>
      <c r="B1901" t="s">
        <v>3471</v>
      </c>
      <c r="C1901" t="str">
        <f>Tabla4[[#This Row],[NIT]]</f>
        <v>03152510540010</v>
      </c>
      <c r="D1901">
        <f t="shared" si="59"/>
        <v>14</v>
      </c>
      <c r="E1901" t="str">
        <f t="shared" si="60"/>
        <v>NIT</v>
      </c>
    </row>
    <row r="1902" spans="1:5" x14ac:dyDescent="0.25">
      <c r="A1902" t="s">
        <v>3472</v>
      </c>
      <c r="B1902" t="s">
        <v>3473</v>
      </c>
      <c r="C1902" t="str">
        <f>Tabla4[[#This Row],[NIT]]</f>
        <v>06141601031021</v>
      </c>
      <c r="D1902">
        <f t="shared" si="59"/>
        <v>14</v>
      </c>
      <c r="E1902" t="str">
        <f t="shared" si="60"/>
        <v>NIT</v>
      </c>
    </row>
    <row r="1903" spans="1:5" x14ac:dyDescent="0.25">
      <c r="A1903" t="s">
        <v>3474</v>
      </c>
      <c r="B1903" t="s">
        <v>3475</v>
      </c>
      <c r="C1903" t="str">
        <f>Tabla4[[#This Row],[NIT]]</f>
        <v>02101904820018</v>
      </c>
      <c r="D1903">
        <f t="shared" si="59"/>
        <v>14</v>
      </c>
      <c r="E1903" t="str">
        <f t="shared" si="60"/>
        <v>NIT</v>
      </c>
    </row>
    <row r="1904" spans="1:5" x14ac:dyDescent="0.25">
      <c r="A1904" t="s">
        <v>3476</v>
      </c>
      <c r="B1904" t="s">
        <v>3477</v>
      </c>
      <c r="C1904" t="str">
        <f>Tabla4[[#This Row],[NIT]]</f>
        <v>14081204530014</v>
      </c>
      <c r="D1904">
        <f t="shared" si="59"/>
        <v>14</v>
      </c>
      <c r="E1904" t="str">
        <f t="shared" si="60"/>
        <v>NIT</v>
      </c>
    </row>
    <row r="1905" spans="1:5" x14ac:dyDescent="0.25">
      <c r="A1905" t="s">
        <v>3478</v>
      </c>
      <c r="B1905" t="s">
        <v>3479</v>
      </c>
      <c r="C1905" t="str">
        <f>Tabla4[[#This Row],[NIT]]</f>
        <v>14012712531011</v>
      </c>
      <c r="D1905">
        <f t="shared" si="59"/>
        <v>14</v>
      </c>
      <c r="E1905" t="str">
        <f t="shared" si="60"/>
        <v>NIT</v>
      </c>
    </row>
    <row r="1906" spans="1:5" x14ac:dyDescent="0.25">
      <c r="A1906" t="s">
        <v>3480</v>
      </c>
      <c r="B1906" t="s">
        <v>3481</v>
      </c>
      <c r="C1906" t="str">
        <f>Tabla4[[#This Row],[NIT]]</f>
        <v>06142405850025</v>
      </c>
      <c r="D1906">
        <f t="shared" si="59"/>
        <v>14</v>
      </c>
      <c r="E1906" t="str">
        <f t="shared" si="60"/>
        <v>NIT</v>
      </c>
    </row>
    <row r="1907" spans="1:5" x14ac:dyDescent="0.25">
      <c r="A1907" t="s">
        <v>3482</v>
      </c>
      <c r="B1907" t="s">
        <v>3483</v>
      </c>
      <c r="C1907" t="str">
        <f>Tabla4[[#This Row],[NIT]]</f>
        <v>96480512051011</v>
      </c>
      <c r="D1907">
        <f t="shared" si="59"/>
        <v>14</v>
      </c>
      <c r="E1907" t="str">
        <f t="shared" si="60"/>
        <v>NIT</v>
      </c>
    </row>
    <row r="1908" spans="1:5" x14ac:dyDescent="0.25">
      <c r="A1908" t="s">
        <v>3484</v>
      </c>
      <c r="B1908" t="s">
        <v>3485</v>
      </c>
      <c r="C1908" t="str">
        <f>Tabla4[[#This Row],[NIT]]</f>
        <v>06143105061037</v>
      </c>
      <c r="D1908">
        <f t="shared" si="59"/>
        <v>14</v>
      </c>
      <c r="E1908" t="str">
        <f t="shared" si="60"/>
        <v>NIT</v>
      </c>
    </row>
    <row r="1909" spans="1:5" x14ac:dyDescent="0.25">
      <c r="A1909" t="s">
        <v>3486</v>
      </c>
      <c r="B1909" t="s">
        <v>3487</v>
      </c>
      <c r="C1909" t="str">
        <f>Tabla4[[#This Row],[NIT]]</f>
        <v>06140204921049</v>
      </c>
      <c r="D1909">
        <f t="shared" si="59"/>
        <v>14</v>
      </c>
      <c r="E1909" t="str">
        <f t="shared" si="60"/>
        <v>NIT</v>
      </c>
    </row>
    <row r="1910" spans="1:5" x14ac:dyDescent="0.25">
      <c r="A1910" t="s">
        <v>3488</v>
      </c>
      <c r="B1910" t="s">
        <v>3489</v>
      </c>
      <c r="C1910" t="str">
        <f>Tabla4[[#This Row],[NIT]]</f>
        <v>12171211971015</v>
      </c>
      <c r="D1910">
        <f t="shared" si="59"/>
        <v>14</v>
      </c>
      <c r="E1910" t="str">
        <f t="shared" si="60"/>
        <v>NIT</v>
      </c>
    </row>
    <row r="1911" spans="1:5" x14ac:dyDescent="0.25">
      <c r="A1911" t="s">
        <v>3490</v>
      </c>
      <c r="B1911" t="s">
        <v>3491</v>
      </c>
      <c r="C1911" t="str">
        <f>Tabla4[[#This Row],[NIT]]</f>
        <v>06141008901028</v>
      </c>
      <c r="D1911">
        <f t="shared" si="59"/>
        <v>14</v>
      </c>
      <c r="E1911" t="str">
        <f t="shared" si="60"/>
        <v>NIT</v>
      </c>
    </row>
    <row r="1912" spans="1:5" x14ac:dyDescent="0.25">
      <c r="A1912" t="s">
        <v>1430</v>
      </c>
      <c r="B1912" t="s">
        <v>3492</v>
      </c>
      <c r="C1912" t="str">
        <f>Tabla4[[#This Row],[NIT]]</f>
        <v>06140205031020</v>
      </c>
      <c r="D1912">
        <f t="shared" si="59"/>
        <v>14</v>
      </c>
      <c r="E1912" t="str">
        <f t="shared" si="60"/>
        <v>NIT</v>
      </c>
    </row>
    <row r="1913" spans="1:5" x14ac:dyDescent="0.25">
      <c r="A1913" t="s">
        <v>3493</v>
      </c>
      <c r="B1913" t="s">
        <v>3494</v>
      </c>
      <c r="C1913" t="str">
        <f>Tabla4[[#This Row],[NIT]]</f>
        <v>06142807810010</v>
      </c>
      <c r="D1913">
        <f t="shared" si="59"/>
        <v>14</v>
      </c>
      <c r="E1913" t="str">
        <f t="shared" si="60"/>
        <v>NIT</v>
      </c>
    </row>
    <row r="1914" spans="1:5" x14ac:dyDescent="0.25">
      <c r="A1914" t="s">
        <v>3495</v>
      </c>
      <c r="B1914" t="s">
        <v>3496</v>
      </c>
      <c r="C1914" t="str">
        <f>Tabla4[[#This Row],[NIT]]</f>
        <v>06142509021024</v>
      </c>
      <c r="D1914">
        <f t="shared" si="59"/>
        <v>14</v>
      </c>
      <c r="E1914" t="str">
        <f t="shared" si="60"/>
        <v>NIT</v>
      </c>
    </row>
    <row r="1915" spans="1:5" x14ac:dyDescent="0.25">
      <c r="A1915" t="s">
        <v>3497</v>
      </c>
      <c r="B1915" t="s">
        <v>3498</v>
      </c>
      <c r="C1915" t="str">
        <f>Tabla4[[#This Row],[NIT]]</f>
        <v>02072401500010</v>
      </c>
      <c r="D1915">
        <f t="shared" si="59"/>
        <v>14</v>
      </c>
      <c r="E1915" t="str">
        <f t="shared" si="60"/>
        <v>NIT</v>
      </c>
    </row>
    <row r="1916" spans="1:5" x14ac:dyDescent="0.25">
      <c r="A1916" t="s">
        <v>3499</v>
      </c>
      <c r="B1916" t="s">
        <v>3500</v>
      </c>
      <c r="C1916" t="str">
        <f>Tabla4[[#This Row],[NIT]]</f>
        <v>96422206810012</v>
      </c>
      <c r="D1916">
        <f t="shared" si="59"/>
        <v>14</v>
      </c>
      <c r="E1916" t="str">
        <f t="shared" si="60"/>
        <v>NIT</v>
      </c>
    </row>
    <row r="1917" spans="1:5" x14ac:dyDescent="0.25">
      <c r="A1917" t="s">
        <v>3501</v>
      </c>
      <c r="B1917" t="s">
        <v>3502</v>
      </c>
      <c r="C1917" t="str">
        <f>Tabla4[[#This Row],[NIT]]</f>
        <v>06142411151035</v>
      </c>
      <c r="D1917">
        <f t="shared" si="59"/>
        <v>14</v>
      </c>
      <c r="E1917" t="str">
        <f t="shared" si="60"/>
        <v>NIT</v>
      </c>
    </row>
    <row r="1918" spans="1:5" x14ac:dyDescent="0.25">
      <c r="A1918" t="s">
        <v>3503</v>
      </c>
      <c r="B1918" t="s">
        <v>3504</v>
      </c>
      <c r="C1918" t="str">
        <f>Tabla4[[#This Row],[NIT]]</f>
        <v>06140101770019</v>
      </c>
      <c r="D1918">
        <f t="shared" si="59"/>
        <v>14</v>
      </c>
      <c r="E1918" t="str">
        <f t="shared" si="60"/>
        <v>NIT</v>
      </c>
    </row>
    <row r="1919" spans="1:5" x14ac:dyDescent="0.25">
      <c r="A1919" t="s">
        <v>3505</v>
      </c>
      <c r="B1919" t="s">
        <v>3506</v>
      </c>
      <c r="C1919" t="str">
        <f>Tabla4[[#This Row],[NIT]]</f>
        <v>06142506121010</v>
      </c>
      <c r="D1919">
        <f t="shared" si="59"/>
        <v>14</v>
      </c>
      <c r="E1919" t="str">
        <f t="shared" si="60"/>
        <v>NIT</v>
      </c>
    </row>
    <row r="1920" spans="1:5" x14ac:dyDescent="0.25">
      <c r="A1920" t="s">
        <v>3507</v>
      </c>
      <c r="B1920" t="s">
        <v>3508</v>
      </c>
      <c r="C1920" t="str">
        <f>Tabla4[[#This Row],[NIT]]</f>
        <v>06140410121024</v>
      </c>
      <c r="D1920">
        <f t="shared" si="59"/>
        <v>14</v>
      </c>
      <c r="E1920" t="str">
        <f t="shared" si="60"/>
        <v>NIT</v>
      </c>
    </row>
    <row r="1921" spans="1:5" x14ac:dyDescent="0.25">
      <c r="A1921" t="s">
        <v>3509</v>
      </c>
      <c r="B1921" t="s">
        <v>3510</v>
      </c>
      <c r="C1921" t="str">
        <f>Tabla4[[#This Row],[NIT]]</f>
        <v>05012012161014</v>
      </c>
      <c r="D1921">
        <f t="shared" si="59"/>
        <v>14</v>
      </c>
      <c r="E1921" t="str">
        <f t="shared" si="60"/>
        <v>NIT</v>
      </c>
    </row>
    <row r="1922" spans="1:5" x14ac:dyDescent="0.25">
      <c r="A1922" t="s">
        <v>3511</v>
      </c>
      <c r="B1922" t="s">
        <v>3512</v>
      </c>
      <c r="C1922" t="str">
        <f>Tabla4[[#This Row],[NIT]]</f>
        <v>06141003091036</v>
      </c>
      <c r="D1922">
        <f t="shared" ref="D1922:D1985" si="61">LEN(C1922)</f>
        <v>14</v>
      </c>
      <c r="E1922" t="str">
        <f t="shared" si="60"/>
        <v>NIT</v>
      </c>
    </row>
    <row r="1923" spans="1:5" x14ac:dyDescent="0.25">
      <c r="A1923" t="s">
        <v>3513</v>
      </c>
      <c r="B1923" t="s">
        <v>3514</v>
      </c>
      <c r="C1923" t="str">
        <f>Tabla4[[#This Row],[NIT]]</f>
        <v>02102802001015</v>
      </c>
      <c r="D1923">
        <f t="shared" si="61"/>
        <v>14</v>
      </c>
      <c r="E1923" t="str">
        <f t="shared" ref="E1923:E1986" si="62">IF(D1923=14,"NIT",IF(D1923=9,"DUI"," "))</f>
        <v>NIT</v>
      </c>
    </row>
    <row r="1924" spans="1:5" x14ac:dyDescent="0.25">
      <c r="A1924" t="s">
        <v>3515</v>
      </c>
      <c r="B1924" t="s">
        <v>3516</v>
      </c>
      <c r="C1924" t="str">
        <f>Tabla4[[#This Row],[NIT]]</f>
        <v>06141808001092</v>
      </c>
      <c r="D1924">
        <f t="shared" si="61"/>
        <v>14</v>
      </c>
      <c r="E1924" t="str">
        <f t="shared" si="62"/>
        <v>NIT</v>
      </c>
    </row>
    <row r="1925" spans="1:5" x14ac:dyDescent="0.25">
      <c r="A1925" t="s">
        <v>3517</v>
      </c>
      <c r="B1925" t="s">
        <v>3518</v>
      </c>
      <c r="C1925" t="str">
        <f>Tabla4[[#This Row],[NIT]]</f>
        <v>06142004981074</v>
      </c>
      <c r="D1925">
        <f t="shared" si="61"/>
        <v>14</v>
      </c>
      <c r="E1925" t="str">
        <f t="shared" si="62"/>
        <v>NIT</v>
      </c>
    </row>
    <row r="1926" spans="1:5" x14ac:dyDescent="0.25">
      <c r="A1926" t="s">
        <v>3519</v>
      </c>
      <c r="B1926" t="s">
        <v>3520</v>
      </c>
      <c r="C1926" t="str">
        <f>Tabla4[[#This Row],[NIT]]</f>
        <v>06142302051020</v>
      </c>
      <c r="D1926">
        <f t="shared" si="61"/>
        <v>14</v>
      </c>
      <c r="E1926" t="str">
        <f t="shared" si="62"/>
        <v>NIT</v>
      </c>
    </row>
    <row r="1927" spans="1:5" x14ac:dyDescent="0.25">
      <c r="A1927" t="s">
        <v>3521</v>
      </c>
      <c r="B1927" t="s">
        <v>3522</v>
      </c>
      <c r="C1927" t="str">
        <f>Tabla4[[#This Row],[NIT]]</f>
        <v>06143011091021</v>
      </c>
      <c r="D1927">
        <f t="shared" si="61"/>
        <v>14</v>
      </c>
      <c r="E1927" t="str">
        <f t="shared" si="62"/>
        <v>NIT</v>
      </c>
    </row>
    <row r="1928" spans="1:5" x14ac:dyDescent="0.25">
      <c r="A1928" t="s">
        <v>3523</v>
      </c>
      <c r="B1928" t="s">
        <v>3524</v>
      </c>
      <c r="C1928" t="str">
        <f>Tabla4[[#This Row],[NIT]]</f>
        <v>06141905991030</v>
      </c>
      <c r="D1928">
        <f t="shared" si="61"/>
        <v>14</v>
      </c>
      <c r="E1928" t="str">
        <f t="shared" si="62"/>
        <v>NIT</v>
      </c>
    </row>
    <row r="1929" spans="1:5" x14ac:dyDescent="0.25">
      <c r="A1929" t="s">
        <v>3525</v>
      </c>
      <c r="B1929" t="s">
        <v>3526</v>
      </c>
      <c r="C1929" t="str">
        <f>Tabla4[[#This Row],[NIT]]</f>
        <v>06141612620014</v>
      </c>
      <c r="D1929">
        <f t="shared" si="61"/>
        <v>14</v>
      </c>
      <c r="E1929" t="str">
        <f t="shared" si="62"/>
        <v>NIT</v>
      </c>
    </row>
    <row r="1930" spans="1:5" x14ac:dyDescent="0.25">
      <c r="A1930" t="s">
        <v>3527</v>
      </c>
      <c r="B1930" t="s">
        <v>3528</v>
      </c>
      <c r="C1930" t="str">
        <f>Tabla4[[#This Row],[NIT]]</f>
        <v>06142910131029</v>
      </c>
      <c r="D1930">
        <f t="shared" si="61"/>
        <v>14</v>
      </c>
      <c r="E1930" t="str">
        <f t="shared" si="62"/>
        <v>NIT</v>
      </c>
    </row>
    <row r="1931" spans="1:5" x14ac:dyDescent="0.25">
      <c r="A1931" t="s">
        <v>3529</v>
      </c>
      <c r="B1931" t="s">
        <v>3530</v>
      </c>
      <c r="C1931" t="str">
        <f>Tabla4[[#This Row],[NIT]]</f>
        <v>02102701001014</v>
      </c>
      <c r="D1931">
        <f t="shared" si="61"/>
        <v>14</v>
      </c>
      <c r="E1931" t="str">
        <f t="shared" si="62"/>
        <v>NIT</v>
      </c>
    </row>
    <row r="1932" spans="1:5" x14ac:dyDescent="0.25">
      <c r="A1932" t="s">
        <v>3531</v>
      </c>
      <c r="B1932" t="s">
        <v>3532</v>
      </c>
      <c r="C1932" t="str">
        <f>Tabla4[[#This Row],[NIT]]</f>
        <v>06142501161056</v>
      </c>
      <c r="D1932">
        <f t="shared" si="61"/>
        <v>14</v>
      </c>
      <c r="E1932" t="str">
        <f t="shared" si="62"/>
        <v>NIT</v>
      </c>
    </row>
    <row r="1933" spans="1:5" x14ac:dyDescent="0.25">
      <c r="A1933" t="s">
        <v>1572</v>
      </c>
      <c r="B1933" t="s">
        <v>3533</v>
      </c>
      <c r="C1933" t="str">
        <f>Tabla4[[#This Row],[NIT]]</f>
        <v>06141108001032</v>
      </c>
      <c r="D1933">
        <f t="shared" si="61"/>
        <v>14</v>
      </c>
      <c r="E1933" t="str">
        <f t="shared" si="62"/>
        <v>NIT</v>
      </c>
    </row>
    <row r="1934" spans="1:5" x14ac:dyDescent="0.25">
      <c r="A1934" t="s">
        <v>3534</v>
      </c>
      <c r="B1934" t="s">
        <v>3535</v>
      </c>
      <c r="C1934" t="str">
        <f>Tabla4[[#This Row],[NIT]]</f>
        <v>06141606921025</v>
      </c>
      <c r="D1934">
        <f t="shared" si="61"/>
        <v>14</v>
      </c>
      <c r="E1934" t="str">
        <f t="shared" si="62"/>
        <v>NIT</v>
      </c>
    </row>
    <row r="1935" spans="1:5" x14ac:dyDescent="0.25">
      <c r="A1935" t="s">
        <v>3536</v>
      </c>
      <c r="B1935" t="s">
        <v>3537</v>
      </c>
      <c r="C1935" t="str">
        <f>Tabla4[[#This Row],[NIT]]</f>
        <v>06140512161047</v>
      </c>
      <c r="D1935">
        <f t="shared" si="61"/>
        <v>14</v>
      </c>
      <c r="E1935" t="str">
        <f t="shared" si="62"/>
        <v>NIT</v>
      </c>
    </row>
    <row r="1936" spans="1:5" x14ac:dyDescent="0.25">
      <c r="A1936" t="s">
        <v>3538</v>
      </c>
      <c r="B1936" t="s">
        <v>3539</v>
      </c>
      <c r="C1936" t="str">
        <f>Tabla4[[#This Row],[NIT]]</f>
        <v>06142711901010</v>
      </c>
      <c r="D1936">
        <f t="shared" si="61"/>
        <v>14</v>
      </c>
      <c r="E1936" t="str">
        <f t="shared" si="62"/>
        <v>NIT</v>
      </c>
    </row>
    <row r="1937" spans="1:5" x14ac:dyDescent="0.25">
      <c r="A1937" t="s">
        <v>3540</v>
      </c>
      <c r="B1937" t="s">
        <v>3541</v>
      </c>
      <c r="C1937" t="str">
        <f>Tabla4[[#This Row],[NIT]]</f>
        <v>94502404871017</v>
      </c>
      <c r="D1937">
        <f t="shared" si="61"/>
        <v>14</v>
      </c>
      <c r="E1937" t="str">
        <f t="shared" si="62"/>
        <v>NIT</v>
      </c>
    </row>
    <row r="1938" spans="1:5" x14ac:dyDescent="0.25">
      <c r="A1938" t="s">
        <v>3542</v>
      </c>
      <c r="B1938" t="s">
        <v>3543</v>
      </c>
      <c r="C1938" t="str">
        <f>Tabla4[[#This Row],[NIT]]</f>
        <v>06141509650017</v>
      </c>
      <c r="D1938">
        <f t="shared" si="61"/>
        <v>14</v>
      </c>
      <c r="E1938" t="str">
        <f t="shared" si="62"/>
        <v>NIT</v>
      </c>
    </row>
    <row r="1939" spans="1:5" x14ac:dyDescent="0.25">
      <c r="A1939" t="s">
        <v>3544</v>
      </c>
      <c r="B1939" t="s">
        <v>3545</v>
      </c>
      <c r="C1939" t="str">
        <f>Tabla4[[#This Row],[NIT]]</f>
        <v>12173110810022</v>
      </c>
      <c r="D1939">
        <f t="shared" si="61"/>
        <v>14</v>
      </c>
      <c r="E1939" t="str">
        <f t="shared" si="62"/>
        <v>NIT</v>
      </c>
    </row>
    <row r="1940" spans="1:5" x14ac:dyDescent="0.25">
      <c r="A1940" t="s">
        <v>3546</v>
      </c>
      <c r="B1940" t="s">
        <v>3547</v>
      </c>
      <c r="C1940" t="str">
        <f>Tabla4[[#This Row],[NIT]]</f>
        <v>06142012901055</v>
      </c>
      <c r="D1940">
        <f t="shared" si="61"/>
        <v>14</v>
      </c>
      <c r="E1940" t="str">
        <f t="shared" si="62"/>
        <v>NIT</v>
      </c>
    </row>
    <row r="1941" spans="1:5" x14ac:dyDescent="0.25">
      <c r="A1941" t="s">
        <v>3548</v>
      </c>
      <c r="B1941" t="s">
        <v>3549</v>
      </c>
      <c r="C1941" t="str">
        <f>Tabla4[[#This Row],[NIT]]</f>
        <v>06140803841010</v>
      </c>
      <c r="D1941">
        <f t="shared" si="61"/>
        <v>14</v>
      </c>
      <c r="E1941" t="str">
        <f t="shared" si="62"/>
        <v>NIT</v>
      </c>
    </row>
    <row r="1942" spans="1:5" x14ac:dyDescent="0.25">
      <c r="A1942" t="s">
        <v>3550</v>
      </c>
      <c r="B1942" t="s">
        <v>3551</v>
      </c>
      <c r="C1942" t="str">
        <f>Tabla4[[#This Row],[NIT]]</f>
        <v>06141509770011</v>
      </c>
      <c r="D1942">
        <f t="shared" si="61"/>
        <v>14</v>
      </c>
      <c r="E1942" t="str">
        <f t="shared" si="62"/>
        <v>NIT</v>
      </c>
    </row>
    <row r="1943" spans="1:5" x14ac:dyDescent="0.25">
      <c r="A1943" t="s">
        <v>3552</v>
      </c>
      <c r="B1943" t="s">
        <v>3553</v>
      </c>
      <c r="C1943" t="str">
        <f>Tabla4[[#This Row],[NIT]]</f>
        <v>06141701810015</v>
      </c>
      <c r="D1943">
        <f t="shared" si="61"/>
        <v>14</v>
      </c>
      <c r="E1943" t="str">
        <f t="shared" si="62"/>
        <v>NIT</v>
      </c>
    </row>
    <row r="1944" spans="1:5" x14ac:dyDescent="0.25">
      <c r="A1944" t="s">
        <v>3554</v>
      </c>
      <c r="B1944" t="s">
        <v>3555</v>
      </c>
      <c r="C1944" t="str">
        <f>Tabla4[[#This Row],[NIT]]</f>
        <v>06140703810032</v>
      </c>
      <c r="D1944">
        <f t="shared" si="61"/>
        <v>14</v>
      </c>
      <c r="E1944" t="str">
        <f t="shared" si="62"/>
        <v>NIT</v>
      </c>
    </row>
    <row r="1945" spans="1:5" x14ac:dyDescent="0.25">
      <c r="A1945" t="s">
        <v>3556</v>
      </c>
      <c r="B1945" t="s">
        <v>3557</v>
      </c>
      <c r="C1945" t="str">
        <f>Tabla4[[#This Row],[NIT]]</f>
        <v>06142607820032</v>
      </c>
      <c r="D1945">
        <f t="shared" si="61"/>
        <v>14</v>
      </c>
      <c r="E1945" t="str">
        <f t="shared" si="62"/>
        <v>NIT</v>
      </c>
    </row>
    <row r="1946" spans="1:5" x14ac:dyDescent="0.25">
      <c r="A1946" t="s">
        <v>192</v>
      </c>
      <c r="B1946" t="s">
        <v>3558</v>
      </c>
      <c r="C1946" t="str">
        <f>Tabla4[[#This Row],[NIT]]</f>
        <v>06141706800012</v>
      </c>
      <c r="D1946">
        <f t="shared" si="61"/>
        <v>14</v>
      </c>
      <c r="E1946" t="str">
        <f t="shared" si="62"/>
        <v>NIT</v>
      </c>
    </row>
    <row r="1947" spans="1:5" x14ac:dyDescent="0.25">
      <c r="A1947" t="s">
        <v>3559</v>
      </c>
      <c r="B1947" t="s">
        <v>3560</v>
      </c>
      <c r="C1947" t="str">
        <f>Tabla4[[#This Row],[NIT]]</f>
        <v>06142005810012</v>
      </c>
      <c r="D1947">
        <f t="shared" si="61"/>
        <v>14</v>
      </c>
      <c r="E1947" t="str">
        <f t="shared" si="62"/>
        <v>NIT</v>
      </c>
    </row>
    <row r="1948" spans="1:5" x14ac:dyDescent="0.25">
      <c r="A1948" t="s">
        <v>3561</v>
      </c>
      <c r="B1948" t="s">
        <v>3562</v>
      </c>
      <c r="C1948" t="str">
        <f>Tabla4[[#This Row],[NIT]]</f>
        <v>06140404600015</v>
      </c>
      <c r="D1948">
        <f t="shared" si="61"/>
        <v>14</v>
      </c>
      <c r="E1948" t="str">
        <f t="shared" si="62"/>
        <v>NIT</v>
      </c>
    </row>
    <row r="1949" spans="1:5" x14ac:dyDescent="0.25">
      <c r="A1949" t="s">
        <v>3563</v>
      </c>
      <c r="B1949" t="s">
        <v>3564</v>
      </c>
      <c r="C1949" t="str">
        <f>Tabla4[[#This Row],[NIT]]</f>
        <v>06141011961031</v>
      </c>
      <c r="D1949">
        <f t="shared" si="61"/>
        <v>14</v>
      </c>
      <c r="E1949" t="str">
        <f t="shared" si="62"/>
        <v>NIT</v>
      </c>
    </row>
    <row r="1950" spans="1:5" x14ac:dyDescent="0.25">
      <c r="A1950" t="s">
        <v>3565</v>
      </c>
      <c r="B1950" t="s">
        <v>3566</v>
      </c>
      <c r="C1950" t="str">
        <f>Tabla4[[#This Row],[NIT]]</f>
        <v>06142511941017</v>
      </c>
      <c r="D1950">
        <f t="shared" si="61"/>
        <v>14</v>
      </c>
      <c r="E1950" t="str">
        <f t="shared" si="62"/>
        <v>NIT</v>
      </c>
    </row>
    <row r="1951" spans="1:5" x14ac:dyDescent="0.25">
      <c r="A1951" t="s">
        <v>3567</v>
      </c>
      <c r="B1951" t="s">
        <v>3568</v>
      </c>
      <c r="C1951" t="str">
        <f>Tabla4[[#This Row],[NIT]]</f>
        <v>06141801921013</v>
      </c>
      <c r="D1951">
        <f t="shared" si="61"/>
        <v>14</v>
      </c>
      <c r="E1951" t="str">
        <f t="shared" si="62"/>
        <v>NIT</v>
      </c>
    </row>
    <row r="1952" spans="1:5" x14ac:dyDescent="0.25">
      <c r="A1952" t="s">
        <v>3569</v>
      </c>
      <c r="B1952" t="s">
        <v>3570</v>
      </c>
      <c r="C1952" t="str">
        <f>Tabla4[[#This Row],[NIT]]</f>
        <v>06140212931045</v>
      </c>
      <c r="D1952">
        <f t="shared" si="61"/>
        <v>14</v>
      </c>
      <c r="E1952" t="str">
        <f t="shared" si="62"/>
        <v>NIT</v>
      </c>
    </row>
    <row r="1953" spans="1:5" x14ac:dyDescent="0.25">
      <c r="A1953" t="s">
        <v>3571</v>
      </c>
      <c r="B1953" t="s">
        <v>3572</v>
      </c>
      <c r="C1953" t="str">
        <f>Tabla4[[#This Row],[NIT]]</f>
        <v>06142007091010</v>
      </c>
      <c r="D1953">
        <f t="shared" si="61"/>
        <v>14</v>
      </c>
      <c r="E1953" t="str">
        <f t="shared" si="62"/>
        <v>NIT</v>
      </c>
    </row>
    <row r="1954" spans="1:5" x14ac:dyDescent="0.25">
      <c r="A1954" t="s">
        <v>3573</v>
      </c>
      <c r="B1954" t="s">
        <v>3574</v>
      </c>
      <c r="C1954" t="str">
        <f>Tabla4[[#This Row],[NIT]]</f>
        <v>06142011771018</v>
      </c>
      <c r="D1954">
        <f t="shared" si="61"/>
        <v>14</v>
      </c>
      <c r="E1954" t="str">
        <f t="shared" si="62"/>
        <v>NIT</v>
      </c>
    </row>
    <row r="1955" spans="1:5" x14ac:dyDescent="0.25">
      <c r="A1955" t="s">
        <v>3575</v>
      </c>
      <c r="B1955" t="s">
        <v>3576</v>
      </c>
      <c r="C1955" t="str">
        <f>Tabla4[[#This Row],[NIT]]</f>
        <v>06142903081016</v>
      </c>
      <c r="D1955">
        <f t="shared" si="61"/>
        <v>14</v>
      </c>
      <c r="E1955" t="str">
        <f t="shared" si="62"/>
        <v>NIT</v>
      </c>
    </row>
    <row r="1956" spans="1:5" x14ac:dyDescent="0.25">
      <c r="A1956" t="s">
        <v>3577</v>
      </c>
      <c r="B1956" t="s">
        <v>3578</v>
      </c>
      <c r="C1956" t="str">
        <f>Tabla4[[#This Row],[NIT]]</f>
        <v>06140512071064</v>
      </c>
      <c r="D1956">
        <f t="shared" si="61"/>
        <v>14</v>
      </c>
      <c r="E1956" t="str">
        <f t="shared" si="62"/>
        <v>NIT</v>
      </c>
    </row>
    <row r="1957" spans="1:5" x14ac:dyDescent="0.25">
      <c r="A1957" t="s">
        <v>3579</v>
      </c>
      <c r="B1957" t="s">
        <v>3580</v>
      </c>
      <c r="C1957" t="str">
        <f>Tabla4[[#This Row],[NIT]]</f>
        <v>01011405061010</v>
      </c>
      <c r="D1957">
        <f t="shared" si="61"/>
        <v>14</v>
      </c>
      <c r="E1957" t="str">
        <f t="shared" si="62"/>
        <v>NIT</v>
      </c>
    </row>
    <row r="1958" spans="1:5" x14ac:dyDescent="0.25">
      <c r="A1958" t="s">
        <v>3581</v>
      </c>
      <c r="B1958" t="s">
        <v>3582</v>
      </c>
      <c r="C1958" t="str">
        <f>Tabla4[[#This Row],[NIT]]</f>
        <v>06140806450012</v>
      </c>
      <c r="D1958">
        <f t="shared" si="61"/>
        <v>14</v>
      </c>
      <c r="E1958" t="str">
        <f t="shared" si="62"/>
        <v>NIT</v>
      </c>
    </row>
    <row r="1959" spans="1:5" x14ac:dyDescent="0.25">
      <c r="A1959" t="s">
        <v>3583</v>
      </c>
      <c r="B1959" t="s">
        <v>3584</v>
      </c>
      <c r="C1959" t="str">
        <f>Tabla4[[#This Row],[NIT]]</f>
        <v>08210507660026</v>
      </c>
      <c r="D1959">
        <f t="shared" si="61"/>
        <v>14</v>
      </c>
      <c r="E1959" t="str">
        <f t="shared" si="62"/>
        <v>NIT</v>
      </c>
    </row>
    <row r="1960" spans="1:5" x14ac:dyDescent="0.25">
      <c r="A1960" t="s">
        <v>3585</v>
      </c>
      <c r="B1960" t="s">
        <v>3586</v>
      </c>
      <c r="C1960" t="str">
        <f>Tabla4[[#This Row],[NIT]]</f>
        <v>08212607380013</v>
      </c>
      <c r="D1960">
        <f t="shared" si="61"/>
        <v>14</v>
      </c>
      <c r="E1960" t="str">
        <f t="shared" si="62"/>
        <v>NIT</v>
      </c>
    </row>
    <row r="1961" spans="1:5" x14ac:dyDescent="0.25">
      <c r="A1961" t="s">
        <v>3587</v>
      </c>
      <c r="B1961" t="s">
        <v>3588</v>
      </c>
      <c r="C1961" t="str">
        <f>Tabla4[[#This Row],[NIT]]</f>
        <v>14062004650011</v>
      </c>
      <c r="D1961">
        <f t="shared" si="61"/>
        <v>14</v>
      </c>
      <c r="E1961" t="str">
        <f t="shared" si="62"/>
        <v>NIT</v>
      </c>
    </row>
    <row r="1962" spans="1:5" x14ac:dyDescent="0.25">
      <c r="A1962" t="s">
        <v>3589</v>
      </c>
      <c r="B1962" t="s">
        <v>3590</v>
      </c>
      <c r="C1962" t="str">
        <f>Tabla4[[#This Row],[NIT]]</f>
        <v>06142101860018</v>
      </c>
      <c r="D1962">
        <f t="shared" si="61"/>
        <v>14</v>
      </c>
      <c r="E1962" t="str">
        <f t="shared" si="62"/>
        <v>NIT</v>
      </c>
    </row>
    <row r="1963" spans="1:5" x14ac:dyDescent="0.25">
      <c r="A1963" t="s">
        <v>3591</v>
      </c>
      <c r="B1963" t="s">
        <v>3592</v>
      </c>
      <c r="C1963" t="str">
        <f>Tabla4[[#This Row],[NIT]]</f>
        <v>06142208660010</v>
      </c>
      <c r="D1963">
        <f t="shared" si="61"/>
        <v>14</v>
      </c>
      <c r="E1963" t="str">
        <f t="shared" si="62"/>
        <v>NIT</v>
      </c>
    </row>
    <row r="1964" spans="1:5" x14ac:dyDescent="0.25">
      <c r="A1964" t="s">
        <v>3593</v>
      </c>
      <c r="B1964" t="s">
        <v>3594</v>
      </c>
      <c r="C1964" t="str">
        <f>Tabla4[[#This Row],[NIT]]</f>
        <v>06141504700018</v>
      </c>
      <c r="D1964">
        <f t="shared" si="61"/>
        <v>14</v>
      </c>
      <c r="E1964" t="str">
        <f t="shared" si="62"/>
        <v>NIT</v>
      </c>
    </row>
    <row r="1965" spans="1:5" x14ac:dyDescent="0.25">
      <c r="A1965" t="s">
        <v>3595</v>
      </c>
      <c r="B1965" t="s">
        <v>3596</v>
      </c>
      <c r="C1965" t="str">
        <f>Tabla4[[#This Row],[NIT]]</f>
        <v>06143003041015</v>
      </c>
      <c r="D1965">
        <f t="shared" si="61"/>
        <v>14</v>
      </c>
      <c r="E1965" t="str">
        <f t="shared" si="62"/>
        <v>NIT</v>
      </c>
    </row>
    <row r="1966" spans="1:5" x14ac:dyDescent="0.25">
      <c r="A1966" t="s">
        <v>3597</v>
      </c>
      <c r="B1966" t="s">
        <v>3598</v>
      </c>
      <c r="C1966" t="str">
        <f>Tabla4[[#This Row],[NIT]]</f>
        <v>05011103031010</v>
      </c>
      <c r="D1966">
        <f t="shared" si="61"/>
        <v>14</v>
      </c>
      <c r="E1966" t="str">
        <f t="shared" si="62"/>
        <v>NIT</v>
      </c>
    </row>
    <row r="1967" spans="1:5" x14ac:dyDescent="0.25">
      <c r="A1967" t="s">
        <v>3599</v>
      </c>
      <c r="B1967" t="s">
        <v>3600</v>
      </c>
      <c r="C1967" t="str">
        <f>Tabla4[[#This Row],[NIT]]</f>
        <v>06142706011049</v>
      </c>
      <c r="D1967">
        <f t="shared" si="61"/>
        <v>14</v>
      </c>
      <c r="E1967" t="str">
        <f t="shared" si="62"/>
        <v>NIT</v>
      </c>
    </row>
    <row r="1968" spans="1:5" x14ac:dyDescent="0.25">
      <c r="A1968" t="s">
        <v>3601</v>
      </c>
      <c r="B1968" t="s">
        <v>3602</v>
      </c>
      <c r="C1968" t="str">
        <f>Tabla4[[#This Row],[NIT]]</f>
        <v>06140506720010</v>
      </c>
      <c r="D1968">
        <f t="shared" si="61"/>
        <v>14</v>
      </c>
      <c r="E1968" t="str">
        <f t="shared" si="62"/>
        <v>NIT</v>
      </c>
    </row>
    <row r="1969" spans="1:5" x14ac:dyDescent="0.25">
      <c r="A1969" t="s">
        <v>3603</v>
      </c>
      <c r="B1969" t="s">
        <v>3604</v>
      </c>
      <c r="C1969" t="str">
        <f>Tabla4[[#This Row],[NIT]]</f>
        <v>04232307430014</v>
      </c>
      <c r="D1969">
        <f t="shared" si="61"/>
        <v>14</v>
      </c>
      <c r="E1969" t="str">
        <f t="shared" si="62"/>
        <v>NIT</v>
      </c>
    </row>
    <row r="1970" spans="1:5" x14ac:dyDescent="0.25">
      <c r="A1970" t="s">
        <v>3605</v>
      </c>
      <c r="B1970" t="s">
        <v>3606</v>
      </c>
      <c r="C1970" t="str">
        <f>Tabla4[[#This Row],[NIT]]</f>
        <v>06142110971070</v>
      </c>
      <c r="D1970">
        <f t="shared" si="61"/>
        <v>14</v>
      </c>
      <c r="E1970" t="str">
        <f t="shared" si="62"/>
        <v>NIT</v>
      </c>
    </row>
    <row r="1971" spans="1:5" x14ac:dyDescent="0.25">
      <c r="A1971" t="s">
        <v>3607</v>
      </c>
      <c r="B1971" t="s">
        <v>3608</v>
      </c>
      <c r="C1971" t="str">
        <f>Tabla4[[#This Row],[NIT]]</f>
        <v>06141601740015</v>
      </c>
      <c r="D1971">
        <f t="shared" si="61"/>
        <v>14</v>
      </c>
      <c r="E1971" t="str">
        <f t="shared" si="62"/>
        <v>NIT</v>
      </c>
    </row>
    <row r="1972" spans="1:5" x14ac:dyDescent="0.25">
      <c r="A1972" t="s">
        <v>3609</v>
      </c>
      <c r="B1972" t="s">
        <v>3610</v>
      </c>
      <c r="C1972" t="str">
        <f>Tabla4[[#This Row],[NIT]]</f>
        <v>02032808001019</v>
      </c>
      <c r="D1972">
        <f t="shared" si="61"/>
        <v>14</v>
      </c>
      <c r="E1972" t="str">
        <f t="shared" si="62"/>
        <v>NIT</v>
      </c>
    </row>
    <row r="1973" spans="1:5" x14ac:dyDescent="0.25">
      <c r="A1973" t="s">
        <v>3611</v>
      </c>
      <c r="B1973" t="s">
        <v>3612</v>
      </c>
      <c r="C1973" t="str">
        <f>Tabla4[[#This Row],[NIT]]</f>
        <v>06140307001029</v>
      </c>
      <c r="D1973">
        <f t="shared" si="61"/>
        <v>14</v>
      </c>
      <c r="E1973" t="str">
        <f t="shared" si="62"/>
        <v>NIT</v>
      </c>
    </row>
    <row r="1974" spans="1:5" x14ac:dyDescent="0.25">
      <c r="A1974" t="s">
        <v>3613</v>
      </c>
      <c r="B1974" t="s">
        <v>3614</v>
      </c>
      <c r="C1974" t="str">
        <f>Tabla4[[#This Row],[NIT]]</f>
        <v>06140806011027</v>
      </c>
      <c r="D1974">
        <f t="shared" si="61"/>
        <v>14</v>
      </c>
      <c r="E1974" t="str">
        <f t="shared" si="62"/>
        <v>NIT</v>
      </c>
    </row>
    <row r="1975" spans="1:5" x14ac:dyDescent="0.25">
      <c r="A1975" t="s">
        <v>3615</v>
      </c>
      <c r="B1975" t="s">
        <v>3616</v>
      </c>
      <c r="C1975" t="str">
        <f>Tabla4[[#This Row],[NIT]]</f>
        <v>06142802941057</v>
      </c>
      <c r="D1975">
        <f t="shared" si="61"/>
        <v>14</v>
      </c>
      <c r="E1975" t="str">
        <f t="shared" si="62"/>
        <v>NIT</v>
      </c>
    </row>
    <row r="1976" spans="1:5" x14ac:dyDescent="0.25">
      <c r="A1976" t="s">
        <v>3617</v>
      </c>
      <c r="B1976" t="s">
        <v>3618</v>
      </c>
      <c r="C1976" t="str">
        <f>Tabla4[[#This Row],[NIT]]</f>
        <v>06143006061068</v>
      </c>
      <c r="D1976">
        <f t="shared" si="61"/>
        <v>14</v>
      </c>
      <c r="E1976" t="str">
        <f t="shared" si="62"/>
        <v>NIT</v>
      </c>
    </row>
    <row r="1977" spans="1:5" x14ac:dyDescent="0.25">
      <c r="A1977" t="s">
        <v>3619</v>
      </c>
      <c r="B1977" t="s">
        <v>3620</v>
      </c>
      <c r="C1977" t="str">
        <f>Tabla4[[#This Row],[NIT]]</f>
        <v>06140603061045</v>
      </c>
      <c r="D1977">
        <f t="shared" si="61"/>
        <v>14</v>
      </c>
      <c r="E1977" t="str">
        <f t="shared" si="62"/>
        <v>NIT</v>
      </c>
    </row>
    <row r="1978" spans="1:5" x14ac:dyDescent="0.25">
      <c r="A1978" t="s">
        <v>2845</v>
      </c>
      <c r="B1978" t="s">
        <v>3621</v>
      </c>
      <c r="C1978" t="str">
        <f>Tabla4[[#This Row],[NIT]]</f>
        <v>06142503061024</v>
      </c>
      <c r="D1978">
        <f t="shared" si="61"/>
        <v>14</v>
      </c>
      <c r="E1978" t="str">
        <f t="shared" si="62"/>
        <v>NIT</v>
      </c>
    </row>
    <row r="1979" spans="1:5" x14ac:dyDescent="0.25">
      <c r="A1979" t="s">
        <v>3622</v>
      </c>
      <c r="B1979" t="s">
        <v>3623</v>
      </c>
      <c r="C1979" t="str">
        <f>Tabla4[[#This Row],[NIT]]</f>
        <v>06142906061040</v>
      </c>
      <c r="D1979">
        <f t="shared" si="61"/>
        <v>14</v>
      </c>
      <c r="E1979" t="str">
        <f t="shared" si="62"/>
        <v>NIT</v>
      </c>
    </row>
    <row r="1980" spans="1:5" x14ac:dyDescent="0.25">
      <c r="A1980" t="s">
        <v>3624</v>
      </c>
      <c r="B1980" t="s">
        <v>3625</v>
      </c>
      <c r="C1980" t="str">
        <f>Tabla4[[#This Row],[NIT]]</f>
        <v>06141102001030</v>
      </c>
      <c r="D1980">
        <f t="shared" si="61"/>
        <v>14</v>
      </c>
      <c r="E1980" t="str">
        <f t="shared" si="62"/>
        <v>NIT</v>
      </c>
    </row>
    <row r="1981" spans="1:5" x14ac:dyDescent="0.25">
      <c r="A1981" t="s">
        <v>1523</v>
      </c>
      <c r="B1981" t="s">
        <v>3626</v>
      </c>
      <c r="C1981" t="str">
        <f>Tabla4[[#This Row],[NIT]]</f>
        <v>06140106710037</v>
      </c>
      <c r="D1981">
        <f t="shared" si="61"/>
        <v>14</v>
      </c>
      <c r="E1981" t="str">
        <f t="shared" si="62"/>
        <v>NIT</v>
      </c>
    </row>
    <row r="1982" spans="1:5" x14ac:dyDescent="0.25">
      <c r="A1982" t="s">
        <v>3627</v>
      </c>
      <c r="B1982" t="s">
        <v>3628</v>
      </c>
      <c r="C1982" t="str">
        <f>Tabla4[[#This Row],[NIT]]</f>
        <v>06140203011022</v>
      </c>
      <c r="D1982">
        <f t="shared" si="61"/>
        <v>14</v>
      </c>
      <c r="E1982" t="str">
        <f t="shared" si="62"/>
        <v>NIT</v>
      </c>
    </row>
    <row r="1983" spans="1:5" x14ac:dyDescent="0.25">
      <c r="A1983" t="s">
        <v>3629</v>
      </c>
      <c r="B1983" t="s">
        <v>3630</v>
      </c>
      <c r="C1983" t="str">
        <f>Tabla4[[#This Row],[NIT]]</f>
        <v>06140710051052</v>
      </c>
      <c r="D1983">
        <f t="shared" si="61"/>
        <v>14</v>
      </c>
      <c r="E1983" t="str">
        <f t="shared" si="62"/>
        <v>NIT</v>
      </c>
    </row>
    <row r="1984" spans="1:5" x14ac:dyDescent="0.25">
      <c r="A1984" t="s">
        <v>3631</v>
      </c>
      <c r="B1984" t="s">
        <v>3632</v>
      </c>
      <c r="C1984" t="str">
        <f>Tabla4[[#This Row],[NIT]]</f>
        <v>06141111991035</v>
      </c>
      <c r="D1984">
        <f t="shared" si="61"/>
        <v>14</v>
      </c>
      <c r="E1984" t="str">
        <f t="shared" si="62"/>
        <v>NIT</v>
      </c>
    </row>
    <row r="1985" spans="1:5" x14ac:dyDescent="0.25">
      <c r="A1985" t="s">
        <v>3633</v>
      </c>
      <c r="B1985" t="s">
        <v>3634</v>
      </c>
      <c r="C1985" t="str">
        <f>Tabla4[[#This Row],[NIT]]</f>
        <v>06142806061035</v>
      </c>
      <c r="D1985">
        <f t="shared" si="61"/>
        <v>14</v>
      </c>
      <c r="E1985" t="str">
        <f t="shared" si="62"/>
        <v>NIT</v>
      </c>
    </row>
    <row r="1986" spans="1:5" x14ac:dyDescent="0.25">
      <c r="A1986" t="s">
        <v>3635</v>
      </c>
      <c r="B1986" t="s">
        <v>3636</v>
      </c>
      <c r="C1986" t="str">
        <f>Tabla4[[#This Row],[NIT]]</f>
        <v>06142405011060</v>
      </c>
      <c r="D1986">
        <f t="shared" ref="D1986:D2049" si="63">LEN(C1986)</f>
        <v>14</v>
      </c>
      <c r="E1986" t="str">
        <f t="shared" si="62"/>
        <v>NIT</v>
      </c>
    </row>
    <row r="1987" spans="1:5" x14ac:dyDescent="0.25">
      <c r="A1987" t="s">
        <v>3637</v>
      </c>
      <c r="B1987" t="s">
        <v>3638</v>
      </c>
      <c r="C1987" t="str">
        <f>Tabla4[[#This Row],[NIT]]</f>
        <v>06143008051124</v>
      </c>
      <c r="D1987">
        <f t="shared" si="63"/>
        <v>14</v>
      </c>
      <c r="E1987" t="str">
        <f t="shared" ref="E1987:E2050" si="64">IF(D1987=14,"NIT",IF(D1987=9,"DUI"," "))</f>
        <v>NIT</v>
      </c>
    </row>
    <row r="1988" spans="1:5" x14ac:dyDescent="0.25">
      <c r="A1988" t="s">
        <v>3639</v>
      </c>
      <c r="B1988" t="s">
        <v>3640</v>
      </c>
      <c r="C1988" t="str">
        <f>Tabla4[[#This Row],[NIT]]</f>
        <v>06141207061055</v>
      </c>
      <c r="D1988">
        <f t="shared" si="63"/>
        <v>14</v>
      </c>
      <c r="E1988" t="str">
        <f t="shared" si="64"/>
        <v>NIT</v>
      </c>
    </row>
    <row r="1989" spans="1:5" x14ac:dyDescent="0.25">
      <c r="A1989" t="s">
        <v>3641</v>
      </c>
      <c r="B1989" t="s">
        <v>3642</v>
      </c>
      <c r="C1989" t="str">
        <f>Tabla4[[#This Row],[NIT]]</f>
        <v>06140610670015</v>
      </c>
      <c r="D1989">
        <f t="shared" si="63"/>
        <v>14</v>
      </c>
      <c r="E1989" t="str">
        <f t="shared" si="64"/>
        <v>NIT</v>
      </c>
    </row>
    <row r="1990" spans="1:5" x14ac:dyDescent="0.25">
      <c r="A1990" t="s">
        <v>3643</v>
      </c>
      <c r="B1990" t="s">
        <v>3644</v>
      </c>
      <c r="C1990" t="str">
        <f>Tabla4[[#This Row],[NIT]]</f>
        <v>06140703810019</v>
      </c>
      <c r="D1990">
        <f t="shared" si="63"/>
        <v>14</v>
      </c>
      <c r="E1990" t="str">
        <f t="shared" si="64"/>
        <v>NIT</v>
      </c>
    </row>
    <row r="1991" spans="1:5" x14ac:dyDescent="0.25">
      <c r="A1991" t="s">
        <v>2477</v>
      </c>
      <c r="B1991" t="s">
        <v>3645</v>
      </c>
      <c r="C1991" t="str">
        <f>Tabla4[[#This Row],[NIT]]</f>
        <v>06140410051042</v>
      </c>
      <c r="D1991">
        <f t="shared" si="63"/>
        <v>14</v>
      </c>
      <c r="E1991" t="str">
        <f t="shared" si="64"/>
        <v>NIT</v>
      </c>
    </row>
    <row r="1992" spans="1:5" x14ac:dyDescent="0.25">
      <c r="A1992" t="s">
        <v>3646</v>
      </c>
      <c r="B1992" t="s">
        <v>3647</v>
      </c>
      <c r="C1992" t="str">
        <f>Tabla4[[#This Row],[NIT]]</f>
        <v>06140402021029</v>
      </c>
      <c r="D1992">
        <f t="shared" si="63"/>
        <v>14</v>
      </c>
      <c r="E1992" t="str">
        <f t="shared" si="64"/>
        <v>NIT</v>
      </c>
    </row>
    <row r="1993" spans="1:5" x14ac:dyDescent="0.25">
      <c r="A1993" t="s">
        <v>2487</v>
      </c>
      <c r="B1993" t="s">
        <v>3648</v>
      </c>
      <c r="C1993" t="str">
        <f>Tabla4[[#This Row],[NIT]]</f>
        <v>06142709961072</v>
      </c>
      <c r="D1993">
        <f t="shared" si="63"/>
        <v>14</v>
      </c>
      <c r="E1993" t="str">
        <f t="shared" si="64"/>
        <v>NIT</v>
      </c>
    </row>
    <row r="1994" spans="1:5" x14ac:dyDescent="0.25">
      <c r="A1994" t="s">
        <v>3649</v>
      </c>
      <c r="B1994" t="s">
        <v>3650</v>
      </c>
      <c r="C1994" t="str">
        <f>Tabla4[[#This Row],[NIT]]</f>
        <v>06143011051054</v>
      </c>
      <c r="D1994">
        <f t="shared" si="63"/>
        <v>14</v>
      </c>
      <c r="E1994" t="str">
        <f t="shared" si="64"/>
        <v>NIT</v>
      </c>
    </row>
    <row r="1995" spans="1:5" x14ac:dyDescent="0.25">
      <c r="A1995" t="s">
        <v>3651</v>
      </c>
      <c r="B1995" t="s">
        <v>3652</v>
      </c>
      <c r="C1995" t="str">
        <f>Tabla4[[#This Row],[NIT]]</f>
        <v>06140907021015</v>
      </c>
      <c r="D1995">
        <f t="shared" si="63"/>
        <v>14</v>
      </c>
      <c r="E1995" t="str">
        <f t="shared" si="64"/>
        <v>NIT</v>
      </c>
    </row>
    <row r="1996" spans="1:5" x14ac:dyDescent="0.25">
      <c r="A1996" t="s">
        <v>2552</v>
      </c>
      <c r="B1996" t="s">
        <v>3653</v>
      </c>
      <c r="C1996" t="str">
        <f>Tabla4[[#This Row],[NIT]]</f>
        <v>06142604931011</v>
      </c>
      <c r="D1996">
        <f t="shared" si="63"/>
        <v>14</v>
      </c>
      <c r="E1996" t="str">
        <f t="shared" si="64"/>
        <v>NIT</v>
      </c>
    </row>
    <row r="1997" spans="1:5" x14ac:dyDescent="0.25">
      <c r="A1997" t="s">
        <v>3654</v>
      </c>
      <c r="B1997" t="s">
        <v>3655</v>
      </c>
      <c r="C1997" t="str">
        <f>Tabla4[[#This Row],[NIT]]</f>
        <v>06140209051093</v>
      </c>
      <c r="D1997">
        <f t="shared" si="63"/>
        <v>14</v>
      </c>
      <c r="E1997" t="str">
        <f t="shared" si="64"/>
        <v>NIT</v>
      </c>
    </row>
    <row r="1998" spans="1:5" x14ac:dyDescent="0.25">
      <c r="A1998" t="s">
        <v>3656</v>
      </c>
      <c r="B1998" t="s">
        <v>3657</v>
      </c>
      <c r="C1998" t="str">
        <f>Tabla4[[#This Row],[NIT]]</f>
        <v>06142602961010</v>
      </c>
      <c r="D1998">
        <f t="shared" si="63"/>
        <v>14</v>
      </c>
      <c r="E1998" t="str">
        <f t="shared" si="64"/>
        <v>NIT</v>
      </c>
    </row>
    <row r="1999" spans="1:5" x14ac:dyDescent="0.25">
      <c r="A1999" t="s">
        <v>3658</v>
      </c>
      <c r="B1999" t="s">
        <v>3659</v>
      </c>
      <c r="C1999" t="str">
        <f>Tabla4[[#This Row],[NIT]]</f>
        <v>06141603061025</v>
      </c>
      <c r="D1999">
        <f t="shared" si="63"/>
        <v>14</v>
      </c>
      <c r="E1999" t="str">
        <f t="shared" si="64"/>
        <v>NIT</v>
      </c>
    </row>
    <row r="2000" spans="1:5" x14ac:dyDescent="0.25">
      <c r="A2000" t="s">
        <v>3660</v>
      </c>
      <c r="B2000" t="s">
        <v>3661</v>
      </c>
      <c r="C2000" t="str">
        <f>Tabla4[[#This Row],[NIT]]</f>
        <v>06141310051050</v>
      </c>
      <c r="D2000">
        <f t="shared" si="63"/>
        <v>14</v>
      </c>
      <c r="E2000" t="str">
        <f t="shared" si="64"/>
        <v>NIT</v>
      </c>
    </row>
    <row r="2001" spans="1:5" x14ac:dyDescent="0.25">
      <c r="A2001" t="s">
        <v>3662</v>
      </c>
      <c r="B2001" t="s">
        <v>3663</v>
      </c>
      <c r="C2001" t="str">
        <f>Tabla4[[#This Row],[NIT]]</f>
        <v>06142408951063</v>
      </c>
      <c r="D2001">
        <f t="shared" si="63"/>
        <v>14</v>
      </c>
      <c r="E2001" t="str">
        <f t="shared" si="64"/>
        <v>NIT</v>
      </c>
    </row>
    <row r="2002" spans="1:5" x14ac:dyDescent="0.25">
      <c r="A2002" t="s">
        <v>2758</v>
      </c>
      <c r="B2002" t="s">
        <v>3664</v>
      </c>
      <c r="C2002" t="str">
        <f>Tabla4[[#This Row],[NIT]]</f>
        <v>06140507061018</v>
      </c>
      <c r="D2002">
        <f t="shared" si="63"/>
        <v>14</v>
      </c>
      <c r="E2002" t="str">
        <f t="shared" si="64"/>
        <v>NIT</v>
      </c>
    </row>
    <row r="2003" spans="1:5" x14ac:dyDescent="0.25">
      <c r="A2003" t="s">
        <v>3665</v>
      </c>
      <c r="B2003" t="s">
        <v>3666</v>
      </c>
      <c r="C2003" t="str">
        <f>Tabla4[[#This Row],[NIT]]</f>
        <v>06142305061043</v>
      </c>
      <c r="D2003">
        <f t="shared" si="63"/>
        <v>14</v>
      </c>
      <c r="E2003" t="str">
        <f t="shared" si="64"/>
        <v>NIT</v>
      </c>
    </row>
    <row r="2004" spans="1:5" x14ac:dyDescent="0.25">
      <c r="A2004" t="s">
        <v>3667</v>
      </c>
      <c r="B2004" t="s">
        <v>3668</v>
      </c>
      <c r="C2004" t="str">
        <f>Tabla4[[#This Row],[NIT]]</f>
        <v>06141601021069</v>
      </c>
      <c r="D2004">
        <f t="shared" si="63"/>
        <v>14</v>
      </c>
      <c r="E2004" t="str">
        <f t="shared" si="64"/>
        <v>NIT</v>
      </c>
    </row>
    <row r="2005" spans="1:5" x14ac:dyDescent="0.25">
      <c r="A2005" t="s">
        <v>3669</v>
      </c>
      <c r="B2005" t="s">
        <v>3670</v>
      </c>
      <c r="C2005" t="str">
        <f>Tabla4[[#This Row],[NIT]]</f>
        <v>06141404051010</v>
      </c>
      <c r="D2005">
        <f t="shared" si="63"/>
        <v>14</v>
      </c>
      <c r="E2005" t="str">
        <f t="shared" si="64"/>
        <v>NIT</v>
      </c>
    </row>
    <row r="2006" spans="1:5" x14ac:dyDescent="0.25">
      <c r="A2006" t="s">
        <v>3671</v>
      </c>
      <c r="B2006" t="s">
        <v>3672</v>
      </c>
      <c r="C2006" t="str">
        <f>Tabla4[[#This Row],[NIT]]</f>
        <v>06141008061020</v>
      </c>
      <c r="D2006">
        <f t="shared" si="63"/>
        <v>14</v>
      </c>
      <c r="E2006" t="str">
        <f t="shared" si="64"/>
        <v>NIT</v>
      </c>
    </row>
    <row r="2007" spans="1:5" x14ac:dyDescent="0.25">
      <c r="A2007" t="s">
        <v>3673</v>
      </c>
      <c r="B2007" t="s">
        <v>3674</v>
      </c>
      <c r="C2007" t="str">
        <f>Tabla4[[#This Row],[NIT]]</f>
        <v>06141105061042</v>
      </c>
      <c r="D2007">
        <f t="shared" si="63"/>
        <v>14</v>
      </c>
      <c r="E2007" t="str">
        <f t="shared" si="64"/>
        <v>NIT</v>
      </c>
    </row>
    <row r="2008" spans="1:5" x14ac:dyDescent="0.25">
      <c r="A2008" t="s">
        <v>3675</v>
      </c>
      <c r="B2008" t="s">
        <v>3676</v>
      </c>
      <c r="C2008" t="str">
        <f>Tabla4[[#This Row],[NIT]]</f>
        <v>06141410021018</v>
      </c>
      <c r="D2008">
        <f t="shared" si="63"/>
        <v>14</v>
      </c>
      <c r="E2008" t="str">
        <f t="shared" si="64"/>
        <v>NIT</v>
      </c>
    </row>
    <row r="2009" spans="1:5" x14ac:dyDescent="0.25">
      <c r="A2009" t="s">
        <v>3677</v>
      </c>
      <c r="B2009" t="s">
        <v>3678</v>
      </c>
      <c r="C2009" t="str">
        <f>Tabla4[[#This Row],[NIT]]</f>
        <v>06140907041105</v>
      </c>
      <c r="D2009">
        <f t="shared" si="63"/>
        <v>14</v>
      </c>
      <c r="E2009" t="str">
        <f t="shared" si="64"/>
        <v>NIT</v>
      </c>
    </row>
    <row r="2010" spans="1:5" x14ac:dyDescent="0.25">
      <c r="A2010" t="s">
        <v>3679</v>
      </c>
      <c r="B2010" t="s">
        <v>3680</v>
      </c>
      <c r="C2010" t="str">
        <f>Tabla4[[#This Row],[NIT]]</f>
        <v>05111207061012</v>
      </c>
      <c r="D2010">
        <f t="shared" si="63"/>
        <v>14</v>
      </c>
      <c r="E2010" t="str">
        <f t="shared" si="64"/>
        <v>NIT</v>
      </c>
    </row>
    <row r="2011" spans="1:5" x14ac:dyDescent="0.25">
      <c r="A2011" t="s">
        <v>3681</v>
      </c>
      <c r="B2011" t="s">
        <v>3682</v>
      </c>
      <c r="C2011" t="str">
        <f>Tabla4[[#This Row],[NIT]]</f>
        <v>06141702051058</v>
      </c>
      <c r="D2011">
        <f t="shared" si="63"/>
        <v>14</v>
      </c>
      <c r="E2011" t="str">
        <f t="shared" si="64"/>
        <v>NIT</v>
      </c>
    </row>
    <row r="2012" spans="1:5" x14ac:dyDescent="0.25">
      <c r="A2012" t="s">
        <v>3683</v>
      </c>
      <c r="B2012" t="s">
        <v>3684</v>
      </c>
      <c r="C2012" t="str">
        <f>Tabla4[[#This Row],[NIT]]</f>
        <v>06142305001024</v>
      </c>
      <c r="D2012">
        <f t="shared" si="63"/>
        <v>14</v>
      </c>
      <c r="E2012" t="str">
        <f t="shared" si="64"/>
        <v>NIT</v>
      </c>
    </row>
    <row r="2013" spans="1:5" x14ac:dyDescent="0.25">
      <c r="A2013" t="s">
        <v>3302</v>
      </c>
      <c r="B2013" t="s">
        <v>3685</v>
      </c>
      <c r="C2013" t="str">
        <f>Tabla4[[#This Row],[NIT]]</f>
        <v>12172012041013</v>
      </c>
      <c r="D2013">
        <f t="shared" si="63"/>
        <v>14</v>
      </c>
      <c r="E2013" t="str">
        <f t="shared" si="64"/>
        <v>NIT</v>
      </c>
    </row>
    <row r="2014" spans="1:5" x14ac:dyDescent="0.25">
      <c r="A2014" t="s">
        <v>3686</v>
      </c>
      <c r="B2014" t="s">
        <v>3687</v>
      </c>
      <c r="C2014" t="str">
        <f>Tabla4[[#This Row],[NIT]]</f>
        <v>06142401061097</v>
      </c>
      <c r="D2014">
        <f t="shared" si="63"/>
        <v>14</v>
      </c>
      <c r="E2014" t="str">
        <f t="shared" si="64"/>
        <v>NIT</v>
      </c>
    </row>
    <row r="2015" spans="1:5" x14ac:dyDescent="0.25">
      <c r="A2015" t="s">
        <v>3688</v>
      </c>
      <c r="B2015" t="s">
        <v>3689</v>
      </c>
      <c r="C2015" t="str">
        <f>Tabla4[[#This Row],[NIT]]</f>
        <v>06140912051038</v>
      </c>
      <c r="D2015">
        <f t="shared" si="63"/>
        <v>14</v>
      </c>
      <c r="E2015" t="str">
        <f t="shared" si="64"/>
        <v>NIT</v>
      </c>
    </row>
    <row r="2016" spans="1:5" x14ac:dyDescent="0.25">
      <c r="A2016" t="s">
        <v>3690</v>
      </c>
      <c r="B2016" t="s">
        <v>3691</v>
      </c>
      <c r="C2016" t="str">
        <f>Tabla4[[#This Row],[NIT]]</f>
        <v>06142611041080</v>
      </c>
      <c r="D2016">
        <f t="shared" si="63"/>
        <v>14</v>
      </c>
      <c r="E2016" t="str">
        <f t="shared" si="64"/>
        <v>NIT</v>
      </c>
    </row>
    <row r="2017" spans="1:5" x14ac:dyDescent="0.25">
      <c r="A2017" t="s">
        <v>3692</v>
      </c>
      <c r="B2017" t="s">
        <v>3693</v>
      </c>
      <c r="C2017" t="str">
        <f>Tabla4[[#This Row],[NIT]]</f>
        <v>06140107061019</v>
      </c>
      <c r="D2017">
        <f t="shared" si="63"/>
        <v>14</v>
      </c>
      <c r="E2017" t="str">
        <f t="shared" si="64"/>
        <v>NIT</v>
      </c>
    </row>
    <row r="2018" spans="1:5" x14ac:dyDescent="0.25">
      <c r="A2018" t="s">
        <v>3694</v>
      </c>
      <c r="B2018" t="s">
        <v>3695</v>
      </c>
      <c r="C2018" t="str">
        <f>Tabla4[[#This Row],[NIT]]</f>
        <v>06143101051010</v>
      </c>
      <c r="D2018">
        <f t="shared" si="63"/>
        <v>14</v>
      </c>
      <c r="E2018" t="str">
        <f t="shared" si="64"/>
        <v>NIT</v>
      </c>
    </row>
    <row r="2019" spans="1:5" x14ac:dyDescent="0.25">
      <c r="A2019" t="s">
        <v>3696</v>
      </c>
      <c r="B2019" t="s">
        <v>3697</v>
      </c>
      <c r="C2019" t="str">
        <f>Tabla4[[#This Row],[NIT]]</f>
        <v>06142806061027</v>
      </c>
      <c r="D2019">
        <f t="shared" si="63"/>
        <v>14</v>
      </c>
      <c r="E2019" t="str">
        <f t="shared" si="64"/>
        <v>NIT</v>
      </c>
    </row>
    <row r="2020" spans="1:5" x14ac:dyDescent="0.25">
      <c r="A2020" t="s">
        <v>3698</v>
      </c>
      <c r="B2020" t="s">
        <v>3699</v>
      </c>
      <c r="C2020" t="str">
        <f>Tabla4[[#This Row],[NIT]]</f>
        <v>06140910061010</v>
      </c>
      <c r="D2020">
        <f t="shared" si="63"/>
        <v>14</v>
      </c>
      <c r="E2020" t="str">
        <f t="shared" si="64"/>
        <v>NIT</v>
      </c>
    </row>
    <row r="2021" spans="1:5" x14ac:dyDescent="0.25">
      <c r="A2021" t="s">
        <v>3700</v>
      </c>
      <c r="B2021" t="s">
        <v>3701</v>
      </c>
      <c r="C2021" t="str">
        <f>Tabla4[[#This Row],[NIT]]</f>
        <v>06143103091036</v>
      </c>
      <c r="D2021">
        <f t="shared" si="63"/>
        <v>14</v>
      </c>
      <c r="E2021" t="str">
        <f t="shared" si="64"/>
        <v>NIT</v>
      </c>
    </row>
    <row r="2022" spans="1:5" x14ac:dyDescent="0.25">
      <c r="A2022" t="s">
        <v>3702</v>
      </c>
      <c r="B2022" t="s">
        <v>3703</v>
      </c>
      <c r="C2022" t="str">
        <f>Tabla4[[#This Row],[NIT]]</f>
        <v>06140805061039</v>
      </c>
      <c r="D2022">
        <f t="shared" si="63"/>
        <v>14</v>
      </c>
      <c r="E2022" t="str">
        <f t="shared" si="64"/>
        <v>NIT</v>
      </c>
    </row>
    <row r="2023" spans="1:5" x14ac:dyDescent="0.25">
      <c r="A2023" t="s">
        <v>3704</v>
      </c>
      <c r="B2023" t="s">
        <v>3705</v>
      </c>
      <c r="C2023" t="str">
        <f>Tabla4[[#This Row],[NIT]]</f>
        <v>06141810011038</v>
      </c>
      <c r="D2023">
        <f t="shared" si="63"/>
        <v>14</v>
      </c>
      <c r="E2023" t="str">
        <f t="shared" si="64"/>
        <v>NIT</v>
      </c>
    </row>
    <row r="2024" spans="1:5" x14ac:dyDescent="0.25">
      <c r="A2024" t="s">
        <v>2308</v>
      </c>
      <c r="B2024" t="s">
        <v>3706</v>
      </c>
      <c r="C2024" t="str">
        <f>Tabla4[[#This Row],[NIT]]</f>
        <v>06141903021033</v>
      </c>
      <c r="D2024">
        <f t="shared" si="63"/>
        <v>14</v>
      </c>
      <c r="E2024" t="str">
        <f t="shared" si="64"/>
        <v>NIT</v>
      </c>
    </row>
    <row r="2025" spans="1:5" x14ac:dyDescent="0.25">
      <c r="A2025" t="s">
        <v>3707</v>
      </c>
      <c r="B2025" t="s">
        <v>3708</v>
      </c>
      <c r="C2025" t="str">
        <f>Tabla4[[#This Row],[NIT]]</f>
        <v>06143008011017</v>
      </c>
      <c r="D2025">
        <f t="shared" si="63"/>
        <v>14</v>
      </c>
      <c r="E2025" t="str">
        <f t="shared" si="64"/>
        <v>NIT</v>
      </c>
    </row>
    <row r="2026" spans="1:5" x14ac:dyDescent="0.25">
      <c r="A2026" t="s">
        <v>2399</v>
      </c>
      <c r="B2026" t="s">
        <v>3709</v>
      </c>
      <c r="C2026" t="str">
        <f>Tabla4[[#This Row],[NIT]]</f>
        <v>12170411991014</v>
      </c>
      <c r="D2026">
        <f t="shared" si="63"/>
        <v>14</v>
      </c>
      <c r="E2026" t="str">
        <f t="shared" si="64"/>
        <v>NIT</v>
      </c>
    </row>
    <row r="2027" spans="1:5" x14ac:dyDescent="0.25">
      <c r="A2027" t="s">
        <v>3710</v>
      </c>
      <c r="B2027" t="s">
        <v>3711</v>
      </c>
      <c r="C2027" t="str">
        <f>Tabla4[[#This Row],[NIT]]</f>
        <v>06141312051022</v>
      </c>
      <c r="D2027">
        <f t="shared" si="63"/>
        <v>14</v>
      </c>
      <c r="E2027" t="str">
        <f t="shared" si="64"/>
        <v>NIT</v>
      </c>
    </row>
    <row r="2028" spans="1:5" x14ac:dyDescent="0.25">
      <c r="A2028" t="s">
        <v>3712</v>
      </c>
      <c r="B2028" t="s">
        <v>3713</v>
      </c>
      <c r="C2028" t="str">
        <f>Tabla4[[#This Row],[NIT]]</f>
        <v>06141511021035</v>
      </c>
      <c r="D2028">
        <f t="shared" si="63"/>
        <v>14</v>
      </c>
      <c r="E2028" t="str">
        <f t="shared" si="64"/>
        <v>NIT</v>
      </c>
    </row>
    <row r="2029" spans="1:5" x14ac:dyDescent="0.25">
      <c r="A2029" t="s">
        <v>3714</v>
      </c>
      <c r="B2029" t="s">
        <v>3715</v>
      </c>
      <c r="C2029" t="str">
        <f>Tabla4[[#This Row],[NIT]]</f>
        <v>06142807991010</v>
      </c>
      <c r="D2029">
        <f t="shared" si="63"/>
        <v>14</v>
      </c>
      <c r="E2029" t="str">
        <f t="shared" si="64"/>
        <v>NIT</v>
      </c>
    </row>
    <row r="2030" spans="1:5" x14ac:dyDescent="0.25">
      <c r="A2030" t="s">
        <v>3716</v>
      </c>
      <c r="B2030" t="s">
        <v>3717</v>
      </c>
      <c r="C2030" t="str">
        <f>Tabla4[[#This Row],[NIT]]</f>
        <v>06142307971039</v>
      </c>
      <c r="D2030">
        <f t="shared" si="63"/>
        <v>14</v>
      </c>
      <c r="E2030" t="str">
        <f t="shared" si="64"/>
        <v>NIT</v>
      </c>
    </row>
    <row r="2031" spans="1:5" x14ac:dyDescent="0.25">
      <c r="A2031" t="s">
        <v>3718</v>
      </c>
      <c r="B2031" t="s">
        <v>3719</v>
      </c>
      <c r="C2031" t="str">
        <f>Tabla4[[#This Row],[NIT]]</f>
        <v>06140603021051</v>
      </c>
      <c r="D2031">
        <f t="shared" si="63"/>
        <v>14</v>
      </c>
      <c r="E2031" t="str">
        <f t="shared" si="64"/>
        <v>NIT</v>
      </c>
    </row>
    <row r="2032" spans="1:5" x14ac:dyDescent="0.25">
      <c r="A2032" t="s">
        <v>3720</v>
      </c>
      <c r="B2032" t="s">
        <v>3721</v>
      </c>
      <c r="C2032" t="str">
        <f>Tabla4[[#This Row],[NIT]]</f>
        <v>05032102031013</v>
      </c>
      <c r="D2032">
        <f t="shared" si="63"/>
        <v>14</v>
      </c>
      <c r="E2032" t="str">
        <f t="shared" si="64"/>
        <v>NIT</v>
      </c>
    </row>
    <row r="2033" spans="1:5" x14ac:dyDescent="0.25">
      <c r="A2033" t="s">
        <v>3722</v>
      </c>
      <c r="B2033" t="s">
        <v>3723</v>
      </c>
      <c r="C2033" t="str">
        <f>Tabla4[[#This Row],[NIT]]</f>
        <v>06142401061089</v>
      </c>
      <c r="D2033">
        <f t="shared" si="63"/>
        <v>14</v>
      </c>
      <c r="E2033" t="str">
        <f t="shared" si="64"/>
        <v>NIT</v>
      </c>
    </row>
    <row r="2034" spans="1:5" x14ac:dyDescent="0.25">
      <c r="A2034" t="s">
        <v>3724</v>
      </c>
      <c r="B2034" t="s">
        <v>3725</v>
      </c>
      <c r="C2034" t="str">
        <f>Tabla4[[#This Row],[NIT]]</f>
        <v>06143108011030</v>
      </c>
      <c r="D2034">
        <f t="shared" si="63"/>
        <v>14</v>
      </c>
      <c r="E2034" t="str">
        <f t="shared" si="64"/>
        <v>NIT</v>
      </c>
    </row>
    <row r="2035" spans="1:5" x14ac:dyDescent="0.25">
      <c r="A2035" t="s">
        <v>3726</v>
      </c>
      <c r="B2035" t="s">
        <v>3727</v>
      </c>
      <c r="C2035" t="str">
        <f>Tabla4[[#This Row],[NIT]]</f>
        <v>06140310071011</v>
      </c>
      <c r="D2035">
        <f t="shared" si="63"/>
        <v>14</v>
      </c>
      <c r="E2035" t="str">
        <f t="shared" si="64"/>
        <v>NIT</v>
      </c>
    </row>
    <row r="2036" spans="1:5" x14ac:dyDescent="0.25">
      <c r="A2036" t="s">
        <v>3728</v>
      </c>
      <c r="B2036" t="s">
        <v>3729</v>
      </c>
      <c r="C2036" t="str">
        <f>Tabla4[[#This Row],[NIT]]</f>
        <v>06142705031020</v>
      </c>
      <c r="D2036">
        <f t="shared" si="63"/>
        <v>14</v>
      </c>
      <c r="E2036" t="str">
        <f t="shared" si="64"/>
        <v>NIT</v>
      </c>
    </row>
    <row r="2037" spans="1:5" x14ac:dyDescent="0.25">
      <c r="A2037" t="s">
        <v>3730</v>
      </c>
      <c r="B2037" t="s">
        <v>3731</v>
      </c>
      <c r="C2037" t="str">
        <f>Tabla4[[#This Row],[NIT]]</f>
        <v>06142608021036</v>
      </c>
      <c r="D2037">
        <f t="shared" si="63"/>
        <v>14</v>
      </c>
      <c r="E2037" t="str">
        <f t="shared" si="64"/>
        <v>NIT</v>
      </c>
    </row>
    <row r="2038" spans="1:5" x14ac:dyDescent="0.25">
      <c r="A2038" t="s">
        <v>3732</v>
      </c>
      <c r="B2038" t="s">
        <v>3733</v>
      </c>
      <c r="C2038" t="str">
        <f>Tabla4[[#This Row],[NIT]]</f>
        <v>06141101840033</v>
      </c>
      <c r="D2038">
        <f t="shared" si="63"/>
        <v>14</v>
      </c>
      <c r="E2038" t="str">
        <f t="shared" si="64"/>
        <v>NIT</v>
      </c>
    </row>
    <row r="2039" spans="1:5" x14ac:dyDescent="0.25">
      <c r="A2039" t="s">
        <v>3734</v>
      </c>
      <c r="B2039" t="s">
        <v>3735</v>
      </c>
      <c r="C2039" t="str">
        <f>Tabla4[[#This Row],[NIT]]</f>
        <v>06140504941041</v>
      </c>
      <c r="D2039">
        <f t="shared" si="63"/>
        <v>14</v>
      </c>
      <c r="E2039" t="str">
        <f t="shared" si="64"/>
        <v>NIT</v>
      </c>
    </row>
    <row r="2040" spans="1:5" x14ac:dyDescent="0.25">
      <c r="A2040" t="s">
        <v>3736</v>
      </c>
      <c r="B2040" t="s">
        <v>3737</v>
      </c>
      <c r="C2040" t="str">
        <f>Tabla4[[#This Row],[NIT]]</f>
        <v>07022806941017</v>
      </c>
      <c r="D2040">
        <f t="shared" si="63"/>
        <v>14</v>
      </c>
      <c r="E2040" t="str">
        <f t="shared" si="64"/>
        <v>NIT</v>
      </c>
    </row>
    <row r="2041" spans="1:5" x14ac:dyDescent="0.25">
      <c r="A2041" t="s">
        <v>3738</v>
      </c>
      <c r="B2041" t="s">
        <v>3739</v>
      </c>
      <c r="C2041" t="str">
        <f>Tabla4[[#This Row],[NIT]]</f>
        <v>08131006800019</v>
      </c>
      <c r="D2041">
        <f t="shared" si="63"/>
        <v>14</v>
      </c>
      <c r="E2041" t="str">
        <f t="shared" si="64"/>
        <v>NIT</v>
      </c>
    </row>
    <row r="2042" spans="1:5" x14ac:dyDescent="0.25">
      <c r="A2042" t="s">
        <v>3740</v>
      </c>
      <c r="B2042" t="s">
        <v>3741</v>
      </c>
      <c r="C2042" t="str">
        <f>Tabla4[[#This Row],[NIT]]</f>
        <v>06141602870010</v>
      </c>
      <c r="D2042">
        <f t="shared" si="63"/>
        <v>14</v>
      </c>
      <c r="E2042" t="str">
        <f t="shared" si="64"/>
        <v>NIT</v>
      </c>
    </row>
    <row r="2043" spans="1:5" x14ac:dyDescent="0.25">
      <c r="A2043" t="s">
        <v>3742</v>
      </c>
      <c r="B2043" t="s">
        <v>3743</v>
      </c>
      <c r="C2043" t="str">
        <f>Tabla4[[#This Row],[NIT]]</f>
        <v>06140502921094</v>
      </c>
      <c r="D2043">
        <f t="shared" si="63"/>
        <v>14</v>
      </c>
      <c r="E2043" t="str">
        <f t="shared" si="64"/>
        <v>NIT</v>
      </c>
    </row>
    <row r="2044" spans="1:5" x14ac:dyDescent="0.25">
      <c r="A2044" t="s">
        <v>3744</v>
      </c>
      <c r="B2044" t="s">
        <v>3745</v>
      </c>
      <c r="C2044" t="str">
        <f>Tabla4[[#This Row],[NIT]]</f>
        <v>06140607760013</v>
      </c>
      <c r="D2044">
        <f t="shared" si="63"/>
        <v>14</v>
      </c>
      <c r="E2044" t="str">
        <f t="shared" si="64"/>
        <v>NIT</v>
      </c>
    </row>
    <row r="2045" spans="1:5" x14ac:dyDescent="0.25">
      <c r="A2045" t="s">
        <v>3746</v>
      </c>
      <c r="B2045" t="s">
        <v>3747</v>
      </c>
      <c r="C2045" t="str">
        <f>Tabla4[[#This Row],[NIT]]</f>
        <v>05020410731010</v>
      </c>
      <c r="D2045">
        <f t="shared" si="63"/>
        <v>14</v>
      </c>
      <c r="E2045" t="str">
        <f t="shared" si="64"/>
        <v>NIT</v>
      </c>
    </row>
    <row r="2046" spans="1:5" x14ac:dyDescent="0.25">
      <c r="A2046" t="s">
        <v>3748</v>
      </c>
      <c r="B2046" t="s">
        <v>3749</v>
      </c>
      <c r="C2046" t="str">
        <f>Tabla4[[#This Row],[NIT]]</f>
        <v>94830209091012</v>
      </c>
      <c r="D2046">
        <f t="shared" si="63"/>
        <v>14</v>
      </c>
      <c r="E2046" t="str">
        <f t="shared" si="64"/>
        <v>NIT</v>
      </c>
    </row>
    <row r="2047" spans="1:5" x14ac:dyDescent="0.25">
      <c r="A2047" t="s">
        <v>3750</v>
      </c>
      <c r="B2047" t="s">
        <v>3751</v>
      </c>
      <c r="C2047" t="str">
        <f>Tabla4[[#This Row],[NIT]]</f>
        <v>06140306991025</v>
      </c>
      <c r="D2047">
        <f t="shared" si="63"/>
        <v>14</v>
      </c>
      <c r="E2047" t="str">
        <f t="shared" si="64"/>
        <v>NIT</v>
      </c>
    </row>
    <row r="2048" spans="1:5" x14ac:dyDescent="0.25">
      <c r="A2048" t="s">
        <v>3752</v>
      </c>
      <c r="B2048" t="s">
        <v>3753</v>
      </c>
      <c r="C2048" t="str">
        <f>Tabla4[[#This Row],[NIT]]</f>
        <v>06141503740045</v>
      </c>
      <c r="D2048">
        <f t="shared" si="63"/>
        <v>14</v>
      </c>
      <c r="E2048" t="str">
        <f t="shared" si="64"/>
        <v>NIT</v>
      </c>
    </row>
    <row r="2049" spans="1:5" x14ac:dyDescent="0.25">
      <c r="A2049" t="s">
        <v>3754</v>
      </c>
      <c r="B2049" t="s">
        <v>3755</v>
      </c>
      <c r="C2049" t="str">
        <f>Tabla4[[#This Row],[NIT]]</f>
        <v>06142403981045</v>
      </c>
      <c r="D2049">
        <f t="shared" si="63"/>
        <v>14</v>
      </c>
      <c r="E2049" t="str">
        <f t="shared" si="64"/>
        <v>NIT</v>
      </c>
    </row>
    <row r="2050" spans="1:5" x14ac:dyDescent="0.25">
      <c r="A2050" t="s">
        <v>3756</v>
      </c>
      <c r="B2050" t="s">
        <v>3757</v>
      </c>
      <c r="C2050" t="str">
        <f>Tabla4[[#This Row],[NIT]]</f>
        <v>14081402710010</v>
      </c>
      <c r="D2050">
        <f t="shared" ref="D2050:D2113" si="65">LEN(C2050)</f>
        <v>14</v>
      </c>
      <c r="E2050" t="str">
        <f t="shared" si="64"/>
        <v>NIT</v>
      </c>
    </row>
    <row r="2051" spans="1:5" x14ac:dyDescent="0.25">
      <c r="A2051" t="s">
        <v>3758</v>
      </c>
      <c r="B2051" t="s">
        <v>3759</v>
      </c>
      <c r="C2051" t="str">
        <f>Tabla4[[#This Row],[NIT]]</f>
        <v>06142712931036</v>
      </c>
      <c r="D2051">
        <f t="shared" si="65"/>
        <v>14</v>
      </c>
      <c r="E2051" t="str">
        <f t="shared" ref="E2051:E2114" si="66">IF(D2051=14,"NIT",IF(D2051=9,"DUI"," "))</f>
        <v>NIT</v>
      </c>
    </row>
    <row r="2052" spans="1:5" x14ac:dyDescent="0.25">
      <c r="A2052" t="s">
        <v>3760</v>
      </c>
      <c r="B2052" t="s">
        <v>3761</v>
      </c>
      <c r="C2052" t="str">
        <f>Tabla4[[#This Row],[NIT]]</f>
        <v>06142702921040</v>
      </c>
      <c r="D2052">
        <f t="shared" si="65"/>
        <v>14</v>
      </c>
      <c r="E2052" t="str">
        <f t="shared" si="66"/>
        <v>NIT</v>
      </c>
    </row>
    <row r="2053" spans="1:5" x14ac:dyDescent="0.25">
      <c r="A2053" t="s">
        <v>3762</v>
      </c>
      <c r="B2053" t="s">
        <v>3763</v>
      </c>
      <c r="C2053" t="str">
        <f>Tabla4[[#This Row],[NIT]]</f>
        <v>06142501061035</v>
      </c>
      <c r="D2053">
        <f t="shared" si="65"/>
        <v>14</v>
      </c>
      <c r="E2053" t="str">
        <f t="shared" si="66"/>
        <v>NIT</v>
      </c>
    </row>
    <row r="2054" spans="1:5" x14ac:dyDescent="0.25">
      <c r="A2054" t="s">
        <v>3764</v>
      </c>
      <c r="B2054" t="s">
        <v>3765</v>
      </c>
      <c r="C2054" t="str">
        <f>Tabla4[[#This Row],[NIT]]</f>
        <v>06142806710019</v>
      </c>
      <c r="D2054">
        <f t="shared" si="65"/>
        <v>14</v>
      </c>
      <c r="E2054" t="str">
        <f t="shared" si="66"/>
        <v>NIT</v>
      </c>
    </row>
    <row r="2055" spans="1:5" x14ac:dyDescent="0.25">
      <c r="A2055" t="s">
        <v>3766</v>
      </c>
      <c r="B2055" t="s">
        <v>3767</v>
      </c>
      <c r="C2055" t="str">
        <f>Tabla4[[#This Row],[NIT]]</f>
        <v>06053005800016</v>
      </c>
      <c r="D2055">
        <f t="shared" si="65"/>
        <v>14</v>
      </c>
      <c r="E2055" t="str">
        <f t="shared" si="66"/>
        <v>NIT</v>
      </c>
    </row>
    <row r="2056" spans="1:5" x14ac:dyDescent="0.25">
      <c r="A2056" t="s">
        <v>3768</v>
      </c>
      <c r="B2056" t="s">
        <v>3769</v>
      </c>
      <c r="C2056" t="str">
        <f>Tabla4[[#This Row],[NIT]]</f>
        <v>06140603961011</v>
      </c>
      <c r="D2056">
        <f t="shared" si="65"/>
        <v>14</v>
      </c>
      <c r="E2056" t="str">
        <f t="shared" si="66"/>
        <v>NIT</v>
      </c>
    </row>
    <row r="2057" spans="1:5" x14ac:dyDescent="0.25">
      <c r="A2057" t="s">
        <v>3770</v>
      </c>
      <c r="B2057" t="s">
        <v>3771</v>
      </c>
      <c r="C2057" t="str">
        <f>Tabla4[[#This Row],[NIT]]</f>
        <v>06142312860031</v>
      </c>
      <c r="D2057">
        <f t="shared" si="65"/>
        <v>14</v>
      </c>
      <c r="E2057" t="str">
        <f t="shared" si="66"/>
        <v>NIT</v>
      </c>
    </row>
    <row r="2058" spans="1:5" x14ac:dyDescent="0.25">
      <c r="A2058" t="s">
        <v>3772</v>
      </c>
      <c r="B2058" t="s">
        <v>3773</v>
      </c>
      <c r="C2058" t="str">
        <f>Tabla4[[#This Row],[NIT]]</f>
        <v>01012801490029</v>
      </c>
      <c r="D2058">
        <f t="shared" si="65"/>
        <v>14</v>
      </c>
      <c r="E2058" t="str">
        <f t="shared" si="66"/>
        <v>NIT</v>
      </c>
    </row>
    <row r="2059" spans="1:5" x14ac:dyDescent="0.25">
      <c r="A2059" t="s">
        <v>3774</v>
      </c>
      <c r="B2059" t="s">
        <v>3775</v>
      </c>
      <c r="C2059" t="str">
        <f>Tabla4[[#This Row],[NIT]]</f>
        <v>06142603870016</v>
      </c>
      <c r="D2059">
        <f t="shared" si="65"/>
        <v>14</v>
      </c>
      <c r="E2059" t="str">
        <f t="shared" si="66"/>
        <v>NIT</v>
      </c>
    </row>
    <row r="2060" spans="1:5" x14ac:dyDescent="0.25">
      <c r="A2060" t="s">
        <v>3776</v>
      </c>
      <c r="B2060" t="s">
        <v>3777</v>
      </c>
      <c r="C2060" t="str">
        <f>Tabla4[[#This Row],[NIT]]</f>
        <v>06140112001091</v>
      </c>
      <c r="D2060">
        <f t="shared" si="65"/>
        <v>14</v>
      </c>
      <c r="E2060" t="str">
        <f t="shared" si="66"/>
        <v>NIT</v>
      </c>
    </row>
    <row r="2061" spans="1:5" x14ac:dyDescent="0.25">
      <c r="A2061" t="s">
        <v>3778</v>
      </c>
      <c r="B2061" t="s">
        <v>3779</v>
      </c>
      <c r="C2061" t="str">
        <f>Tabla4[[#This Row],[NIT]]</f>
        <v>06141405971059</v>
      </c>
      <c r="D2061">
        <f t="shared" si="65"/>
        <v>14</v>
      </c>
      <c r="E2061" t="str">
        <f t="shared" si="66"/>
        <v>NIT</v>
      </c>
    </row>
    <row r="2062" spans="1:5" x14ac:dyDescent="0.25">
      <c r="A2062" t="s">
        <v>3780</v>
      </c>
      <c r="B2062" t="s">
        <v>3781</v>
      </c>
      <c r="C2062" t="str">
        <f>Tabla4[[#This Row],[NIT]]</f>
        <v>06142803031020</v>
      </c>
      <c r="D2062">
        <f t="shared" si="65"/>
        <v>14</v>
      </c>
      <c r="E2062" t="str">
        <f t="shared" si="66"/>
        <v>NIT</v>
      </c>
    </row>
    <row r="2063" spans="1:5" x14ac:dyDescent="0.25">
      <c r="A2063" t="s">
        <v>3782</v>
      </c>
      <c r="B2063" t="s">
        <v>3783</v>
      </c>
      <c r="C2063" t="str">
        <f>Tabla4[[#This Row],[NIT]]</f>
        <v>06142706051032</v>
      </c>
      <c r="D2063">
        <f t="shared" si="65"/>
        <v>14</v>
      </c>
      <c r="E2063" t="str">
        <f t="shared" si="66"/>
        <v>NIT</v>
      </c>
    </row>
    <row r="2064" spans="1:5" x14ac:dyDescent="0.25">
      <c r="A2064" t="s">
        <v>3784</v>
      </c>
      <c r="B2064" t="s">
        <v>3785</v>
      </c>
      <c r="C2064" t="str">
        <f>Tabla4[[#This Row],[NIT]]</f>
        <v>06140709001017</v>
      </c>
      <c r="D2064">
        <f t="shared" si="65"/>
        <v>14</v>
      </c>
      <c r="E2064" t="str">
        <f t="shared" si="66"/>
        <v>NIT</v>
      </c>
    </row>
    <row r="2065" spans="1:5" x14ac:dyDescent="0.25">
      <c r="A2065" t="s">
        <v>3786</v>
      </c>
      <c r="B2065" t="s">
        <v>3787</v>
      </c>
      <c r="C2065" t="str">
        <f>Tabla4[[#This Row],[NIT]]</f>
        <v>06142805071010</v>
      </c>
      <c r="D2065">
        <f t="shared" si="65"/>
        <v>14</v>
      </c>
      <c r="E2065" t="str">
        <f t="shared" si="66"/>
        <v>NIT</v>
      </c>
    </row>
    <row r="2066" spans="1:5" x14ac:dyDescent="0.25">
      <c r="A2066" t="s">
        <v>31</v>
      </c>
      <c r="B2066" t="s">
        <v>3788</v>
      </c>
      <c r="C2066" t="str">
        <f>Tabla4[[#This Row],[NIT]]</f>
        <v>06141810901033</v>
      </c>
      <c r="D2066">
        <f t="shared" si="65"/>
        <v>14</v>
      </c>
      <c r="E2066" t="str">
        <f t="shared" si="66"/>
        <v>NIT</v>
      </c>
    </row>
    <row r="2067" spans="1:5" x14ac:dyDescent="0.25">
      <c r="A2067" t="s">
        <v>3789</v>
      </c>
      <c r="B2067" t="s">
        <v>3790</v>
      </c>
      <c r="C2067" t="str">
        <f>Tabla4[[#This Row],[NIT]]</f>
        <v>06141912081022</v>
      </c>
      <c r="D2067">
        <f t="shared" si="65"/>
        <v>14</v>
      </c>
      <c r="E2067" t="str">
        <f t="shared" si="66"/>
        <v>NIT</v>
      </c>
    </row>
    <row r="2068" spans="1:5" x14ac:dyDescent="0.25">
      <c r="A2068" t="s">
        <v>3791</v>
      </c>
      <c r="B2068" t="s">
        <v>3792</v>
      </c>
      <c r="C2068" t="str">
        <f>Tabla4[[#This Row],[NIT]]</f>
        <v>02102808350022</v>
      </c>
      <c r="D2068">
        <f t="shared" si="65"/>
        <v>14</v>
      </c>
      <c r="E2068" t="str">
        <f t="shared" si="66"/>
        <v>NIT</v>
      </c>
    </row>
    <row r="2069" spans="1:5" x14ac:dyDescent="0.25">
      <c r="A2069" t="s">
        <v>3793</v>
      </c>
      <c r="B2069" t="s">
        <v>3794</v>
      </c>
      <c r="C2069" t="str">
        <f>Tabla4[[#This Row],[NIT]]</f>
        <v>06142109981029</v>
      </c>
      <c r="D2069">
        <f t="shared" si="65"/>
        <v>14</v>
      </c>
      <c r="E2069" t="str">
        <f t="shared" si="66"/>
        <v>NIT</v>
      </c>
    </row>
    <row r="2070" spans="1:5" x14ac:dyDescent="0.25">
      <c r="A2070" t="s">
        <v>3795</v>
      </c>
      <c r="B2070" t="s">
        <v>3796</v>
      </c>
      <c r="C2070" t="str">
        <f>Tabla4[[#This Row],[NIT]]</f>
        <v>06140110071025</v>
      </c>
      <c r="D2070">
        <f t="shared" si="65"/>
        <v>14</v>
      </c>
      <c r="E2070" t="str">
        <f t="shared" si="66"/>
        <v>NIT</v>
      </c>
    </row>
    <row r="2071" spans="1:5" x14ac:dyDescent="0.25">
      <c r="A2071" t="s">
        <v>3797</v>
      </c>
      <c r="B2071" t="s">
        <v>3798</v>
      </c>
      <c r="C2071" t="str">
        <f>Tabla4[[#This Row],[NIT]]</f>
        <v>06141006780016</v>
      </c>
      <c r="D2071">
        <f t="shared" si="65"/>
        <v>14</v>
      </c>
      <c r="E2071" t="str">
        <f t="shared" si="66"/>
        <v>NIT</v>
      </c>
    </row>
    <row r="2072" spans="1:5" x14ac:dyDescent="0.25">
      <c r="A2072" t="s">
        <v>3799</v>
      </c>
      <c r="B2072" t="s">
        <v>3800</v>
      </c>
      <c r="C2072" t="str">
        <f>Tabla4[[#This Row],[NIT]]</f>
        <v>06140807700012</v>
      </c>
      <c r="D2072">
        <f t="shared" si="65"/>
        <v>14</v>
      </c>
      <c r="E2072" t="str">
        <f t="shared" si="66"/>
        <v>NIT</v>
      </c>
    </row>
    <row r="2073" spans="1:5" x14ac:dyDescent="0.25">
      <c r="A2073" t="s">
        <v>3801</v>
      </c>
      <c r="B2073" t="s">
        <v>3802</v>
      </c>
      <c r="C2073" t="str">
        <f>Tabla4[[#This Row],[NIT]]</f>
        <v>06142310071049</v>
      </c>
      <c r="D2073">
        <f t="shared" si="65"/>
        <v>14</v>
      </c>
      <c r="E2073" t="str">
        <f t="shared" si="66"/>
        <v>NIT</v>
      </c>
    </row>
    <row r="2074" spans="1:5" x14ac:dyDescent="0.25">
      <c r="A2074" t="s">
        <v>3803</v>
      </c>
      <c r="B2074" t="s">
        <v>3804</v>
      </c>
      <c r="C2074" t="str">
        <f>Tabla4[[#This Row],[NIT]]</f>
        <v>06140103620013</v>
      </c>
      <c r="D2074">
        <f t="shared" si="65"/>
        <v>14</v>
      </c>
      <c r="E2074" t="str">
        <f t="shared" si="66"/>
        <v>NIT</v>
      </c>
    </row>
    <row r="2075" spans="1:5" x14ac:dyDescent="0.25">
      <c r="A2075" t="s">
        <v>3805</v>
      </c>
      <c r="B2075" t="s">
        <v>3806</v>
      </c>
      <c r="C2075" t="str">
        <f>Tabla4[[#This Row],[NIT]]</f>
        <v>06140109770045</v>
      </c>
      <c r="D2075">
        <f t="shared" si="65"/>
        <v>14</v>
      </c>
      <c r="E2075" t="str">
        <f t="shared" si="66"/>
        <v>NIT</v>
      </c>
    </row>
    <row r="2076" spans="1:5" x14ac:dyDescent="0.25">
      <c r="A2076" t="s">
        <v>3807</v>
      </c>
      <c r="B2076" t="s">
        <v>3808</v>
      </c>
      <c r="C2076" t="str">
        <f>Tabla4[[#This Row],[NIT]]</f>
        <v>06142310041069</v>
      </c>
      <c r="D2076">
        <f t="shared" si="65"/>
        <v>14</v>
      </c>
      <c r="E2076" t="str">
        <f t="shared" si="66"/>
        <v>NIT</v>
      </c>
    </row>
    <row r="2077" spans="1:5" x14ac:dyDescent="0.25">
      <c r="A2077" t="s">
        <v>3809</v>
      </c>
      <c r="B2077" t="s">
        <v>3810</v>
      </c>
      <c r="C2077" t="str">
        <f>Tabla4[[#This Row],[NIT]]</f>
        <v>06141601760014</v>
      </c>
      <c r="D2077">
        <f t="shared" si="65"/>
        <v>14</v>
      </c>
      <c r="E2077" t="str">
        <f t="shared" si="66"/>
        <v>NIT</v>
      </c>
    </row>
    <row r="2078" spans="1:5" x14ac:dyDescent="0.25">
      <c r="A2078" t="s">
        <v>3811</v>
      </c>
      <c r="B2078" t="s">
        <v>3812</v>
      </c>
      <c r="C2078" t="str">
        <f>Tabla4[[#This Row],[NIT]]</f>
        <v>06140807911056</v>
      </c>
      <c r="D2078">
        <f t="shared" si="65"/>
        <v>14</v>
      </c>
      <c r="E2078" t="str">
        <f t="shared" si="66"/>
        <v>NIT</v>
      </c>
    </row>
    <row r="2079" spans="1:5" x14ac:dyDescent="0.25">
      <c r="A2079" t="s">
        <v>3813</v>
      </c>
      <c r="B2079" t="s">
        <v>3814</v>
      </c>
      <c r="C2079" t="str">
        <f>Tabla4[[#This Row],[NIT]]</f>
        <v>06142306690019</v>
      </c>
      <c r="D2079">
        <f t="shared" si="65"/>
        <v>14</v>
      </c>
      <c r="E2079" t="str">
        <f t="shared" si="66"/>
        <v>NIT</v>
      </c>
    </row>
    <row r="2080" spans="1:5" x14ac:dyDescent="0.25">
      <c r="A2080" t="s">
        <v>3815</v>
      </c>
      <c r="B2080" t="s">
        <v>3816</v>
      </c>
      <c r="C2080" t="str">
        <f>Tabla4[[#This Row],[NIT]]</f>
        <v>06142201901058</v>
      </c>
      <c r="D2080">
        <f t="shared" si="65"/>
        <v>14</v>
      </c>
      <c r="E2080" t="str">
        <f t="shared" si="66"/>
        <v>NIT</v>
      </c>
    </row>
    <row r="2081" spans="1:5" x14ac:dyDescent="0.25">
      <c r="A2081" t="s">
        <v>3817</v>
      </c>
      <c r="B2081" t="s">
        <v>3818</v>
      </c>
      <c r="C2081" t="str">
        <f>Tabla4[[#This Row],[NIT]]</f>
        <v>06141305850016</v>
      </c>
      <c r="D2081">
        <f t="shared" si="65"/>
        <v>14</v>
      </c>
      <c r="E2081" t="str">
        <f t="shared" si="66"/>
        <v>NIT</v>
      </c>
    </row>
    <row r="2082" spans="1:5" x14ac:dyDescent="0.25">
      <c r="A2082" t="s">
        <v>3819</v>
      </c>
      <c r="B2082" t="s">
        <v>3820</v>
      </c>
      <c r="C2082" t="str">
        <f>Tabla4[[#This Row],[NIT]]</f>
        <v>06140703720018</v>
      </c>
      <c r="D2082">
        <f t="shared" si="65"/>
        <v>14</v>
      </c>
      <c r="E2082" t="str">
        <f t="shared" si="66"/>
        <v>NIT</v>
      </c>
    </row>
    <row r="2083" spans="1:5" x14ac:dyDescent="0.25">
      <c r="A2083" t="s">
        <v>3821</v>
      </c>
      <c r="B2083" t="s">
        <v>3822</v>
      </c>
      <c r="C2083" t="str">
        <f>Tabla4[[#This Row],[NIT]]</f>
        <v>12171706001020</v>
      </c>
      <c r="D2083">
        <f t="shared" si="65"/>
        <v>14</v>
      </c>
      <c r="E2083" t="str">
        <f t="shared" si="66"/>
        <v>NIT</v>
      </c>
    </row>
    <row r="2084" spans="1:5" x14ac:dyDescent="0.25">
      <c r="A2084" t="s">
        <v>36</v>
      </c>
      <c r="B2084" t="s">
        <v>3823</v>
      </c>
      <c r="C2084" t="str">
        <f>Tabla4[[#This Row],[NIT]]</f>
        <v>06141210001020</v>
      </c>
      <c r="D2084">
        <f t="shared" si="65"/>
        <v>14</v>
      </c>
      <c r="E2084" t="str">
        <f t="shared" si="66"/>
        <v>NIT</v>
      </c>
    </row>
    <row r="2085" spans="1:5" x14ac:dyDescent="0.25">
      <c r="A2085" t="s">
        <v>3824</v>
      </c>
      <c r="B2085" t="s">
        <v>3825</v>
      </c>
      <c r="C2085" t="str">
        <f>Tabla4[[#This Row],[NIT]]</f>
        <v>06140809041040</v>
      </c>
      <c r="D2085">
        <f t="shared" si="65"/>
        <v>14</v>
      </c>
      <c r="E2085" t="str">
        <f t="shared" si="66"/>
        <v>NIT</v>
      </c>
    </row>
    <row r="2086" spans="1:5" x14ac:dyDescent="0.25">
      <c r="A2086" t="s">
        <v>3826</v>
      </c>
      <c r="B2086" t="s">
        <v>3827</v>
      </c>
      <c r="C2086" t="str">
        <f>Tabla4[[#This Row],[NIT]]</f>
        <v>06143010720016</v>
      </c>
      <c r="D2086">
        <f t="shared" si="65"/>
        <v>14</v>
      </c>
      <c r="E2086" t="str">
        <f t="shared" si="66"/>
        <v>NIT</v>
      </c>
    </row>
    <row r="2087" spans="1:5" x14ac:dyDescent="0.25">
      <c r="A2087" t="s">
        <v>3828</v>
      </c>
      <c r="B2087" t="s">
        <v>3829</v>
      </c>
      <c r="C2087" t="str">
        <f>Tabla4[[#This Row],[NIT]]</f>
        <v>06140501061032</v>
      </c>
      <c r="D2087">
        <f t="shared" si="65"/>
        <v>14</v>
      </c>
      <c r="E2087" t="str">
        <f t="shared" si="66"/>
        <v>NIT</v>
      </c>
    </row>
    <row r="2088" spans="1:5" x14ac:dyDescent="0.25">
      <c r="A2088" t="s">
        <v>3830</v>
      </c>
      <c r="B2088" t="s">
        <v>3831</v>
      </c>
      <c r="C2088" t="str">
        <f>Tabla4[[#This Row],[NIT]]</f>
        <v>05110610820011</v>
      </c>
      <c r="D2088">
        <f t="shared" si="65"/>
        <v>14</v>
      </c>
      <c r="E2088" t="str">
        <f t="shared" si="66"/>
        <v>NIT</v>
      </c>
    </row>
    <row r="2089" spans="1:5" x14ac:dyDescent="0.25">
      <c r="A2089" t="s">
        <v>3832</v>
      </c>
      <c r="B2089" t="s">
        <v>3833</v>
      </c>
      <c r="C2089" t="str">
        <f>Tabla4[[#This Row],[NIT]]</f>
        <v>06143107931012</v>
      </c>
      <c r="D2089">
        <f t="shared" si="65"/>
        <v>14</v>
      </c>
      <c r="E2089" t="str">
        <f t="shared" si="66"/>
        <v>NIT</v>
      </c>
    </row>
    <row r="2090" spans="1:5" x14ac:dyDescent="0.25">
      <c r="A2090" t="s">
        <v>3834</v>
      </c>
      <c r="B2090" t="s">
        <v>3835</v>
      </c>
      <c r="C2090" t="str">
        <f>Tabla4[[#This Row],[NIT]]</f>
        <v>06142201041040</v>
      </c>
      <c r="D2090">
        <f t="shared" si="65"/>
        <v>14</v>
      </c>
      <c r="E2090" t="str">
        <f t="shared" si="66"/>
        <v>NIT</v>
      </c>
    </row>
    <row r="2091" spans="1:5" x14ac:dyDescent="0.25">
      <c r="A2091" t="s">
        <v>3836</v>
      </c>
      <c r="B2091" t="s">
        <v>3837</v>
      </c>
      <c r="C2091" t="str">
        <f>Tabla4[[#This Row],[NIT]]</f>
        <v>06142702751013</v>
      </c>
      <c r="D2091">
        <f t="shared" si="65"/>
        <v>14</v>
      </c>
      <c r="E2091" t="str">
        <f t="shared" si="66"/>
        <v>NIT</v>
      </c>
    </row>
    <row r="2092" spans="1:5" x14ac:dyDescent="0.25">
      <c r="A2092" t="s">
        <v>3838</v>
      </c>
      <c r="B2092" t="s">
        <v>3839</v>
      </c>
      <c r="C2092" t="str">
        <f>Tabla4[[#This Row],[NIT]]</f>
        <v>06142005820017</v>
      </c>
      <c r="D2092">
        <f t="shared" si="65"/>
        <v>14</v>
      </c>
      <c r="E2092" t="str">
        <f t="shared" si="66"/>
        <v>NIT</v>
      </c>
    </row>
    <row r="2093" spans="1:5" x14ac:dyDescent="0.25">
      <c r="A2093" t="s">
        <v>3840</v>
      </c>
      <c r="B2093" t="s">
        <v>3841</v>
      </c>
      <c r="C2093" t="str">
        <f>Tabla4[[#This Row],[NIT]]</f>
        <v>06141710911015</v>
      </c>
      <c r="D2093">
        <f t="shared" si="65"/>
        <v>14</v>
      </c>
      <c r="E2093" t="str">
        <f t="shared" si="66"/>
        <v>NIT</v>
      </c>
    </row>
    <row r="2094" spans="1:5" x14ac:dyDescent="0.25">
      <c r="A2094" t="s">
        <v>3842</v>
      </c>
      <c r="B2094" t="s">
        <v>3843</v>
      </c>
      <c r="C2094" t="str">
        <f>Tabla4[[#This Row],[NIT]]</f>
        <v>06142704771410</v>
      </c>
      <c r="D2094">
        <f t="shared" si="65"/>
        <v>14</v>
      </c>
      <c r="E2094" t="str">
        <f t="shared" si="66"/>
        <v>NIT</v>
      </c>
    </row>
    <row r="2095" spans="1:5" x14ac:dyDescent="0.25">
      <c r="A2095" t="s">
        <v>3844</v>
      </c>
      <c r="B2095" t="s">
        <v>3845</v>
      </c>
      <c r="C2095" t="str">
        <f>Tabla4[[#This Row],[NIT]]</f>
        <v>06140104670024</v>
      </c>
      <c r="D2095">
        <f t="shared" si="65"/>
        <v>14</v>
      </c>
      <c r="E2095" t="str">
        <f t="shared" si="66"/>
        <v>NIT</v>
      </c>
    </row>
    <row r="2096" spans="1:5" x14ac:dyDescent="0.25">
      <c r="A2096" t="s">
        <v>3846</v>
      </c>
      <c r="B2096" t="s">
        <v>3847</v>
      </c>
      <c r="C2096" t="str">
        <f>Tabla4[[#This Row],[NIT]]</f>
        <v>06142810780010</v>
      </c>
      <c r="D2096">
        <f t="shared" si="65"/>
        <v>14</v>
      </c>
      <c r="E2096" t="str">
        <f t="shared" si="66"/>
        <v>NIT</v>
      </c>
    </row>
    <row r="2097" spans="1:5" x14ac:dyDescent="0.25">
      <c r="A2097" t="s">
        <v>3848</v>
      </c>
      <c r="B2097" t="s">
        <v>3849</v>
      </c>
      <c r="C2097" t="str">
        <f>Tabla4[[#This Row],[NIT]]</f>
        <v>11232401590014</v>
      </c>
      <c r="D2097">
        <f t="shared" si="65"/>
        <v>14</v>
      </c>
      <c r="E2097" t="str">
        <f t="shared" si="66"/>
        <v>NIT</v>
      </c>
    </row>
    <row r="2098" spans="1:5" x14ac:dyDescent="0.25">
      <c r="A2098" t="s">
        <v>3850</v>
      </c>
      <c r="B2098" t="s">
        <v>3851</v>
      </c>
      <c r="C2098" t="str">
        <f>Tabla4[[#This Row],[NIT]]</f>
        <v>06142510981015</v>
      </c>
      <c r="D2098">
        <f t="shared" si="65"/>
        <v>14</v>
      </c>
      <c r="E2098" t="str">
        <f t="shared" si="66"/>
        <v>NIT</v>
      </c>
    </row>
    <row r="2099" spans="1:5" x14ac:dyDescent="0.25">
      <c r="A2099" t="s">
        <v>3852</v>
      </c>
      <c r="B2099" t="s">
        <v>3853</v>
      </c>
      <c r="C2099" t="str">
        <f>Tabla4[[#This Row],[NIT]]</f>
        <v>06141011931043</v>
      </c>
      <c r="D2099">
        <f t="shared" si="65"/>
        <v>14</v>
      </c>
      <c r="E2099" t="str">
        <f t="shared" si="66"/>
        <v>NIT</v>
      </c>
    </row>
    <row r="2100" spans="1:5" x14ac:dyDescent="0.25">
      <c r="A2100" t="s">
        <v>3854</v>
      </c>
      <c r="B2100" t="s">
        <v>3855</v>
      </c>
      <c r="C2100" t="str">
        <f>Tabla4[[#This Row],[NIT]]</f>
        <v>05051801811010</v>
      </c>
      <c r="D2100">
        <f t="shared" si="65"/>
        <v>14</v>
      </c>
      <c r="E2100" t="str">
        <f t="shared" si="66"/>
        <v>NIT</v>
      </c>
    </row>
    <row r="2101" spans="1:5" x14ac:dyDescent="0.25">
      <c r="A2101" t="s">
        <v>3856</v>
      </c>
      <c r="B2101" t="s">
        <v>3857</v>
      </c>
      <c r="C2101" t="str">
        <f>Tabla4[[#This Row],[NIT]]</f>
        <v>08212501690018</v>
      </c>
      <c r="D2101">
        <f t="shared" si="65"/>
        <v>14</v>
      </c>
      <c r="E2101" t="str">
        <f t="shared" si="66"/>
        <v>NIT</v>
      </c>
    </row>
    <row r="2102" spans="1:5" x14ac:dyDescent="0.25">
      <c r="A2102" t="s">
        <v>3858</v>
      </c>
      <c r="B2102" t="s">
        <v>3859</v>
      </c>
      <c r="C2102" t="str">
        <f>Tabla4[[#This Row],[NIT]]</f>
        <v>03071104590019</v>
      </c>
      <c r="D2102">
        <f t="shared" si="65"/>
        <v>14</v>
      </c>
      <c r="E2102" t="str">
        <f t="shared" si="66"/>
        <v>NIT</v>
      </c>
    </row>
    <row r="2103" spans="1:5" x14ac:dyDescent="0.25">
      <c r="A2103" t="s">
        <v>3860</v>
      </c>
      <c r="B2103" t="s">
        <v>3861</v>
      </c>
      <c r="C2103" t="str">
        <f>Tabla4[[#This Row],[NIT]]</f>
        <v>06142102081081</v>
      </c>
      <c r="D2103">
        <f t="shared" si="65"/>
        <v>14</v>
      </c>
      <c r="E2103" t="str">
        <f t="shared" si="66"/>
        <v>NIT</v>
      </c>
    </row>
    <row r="2104" spans="1:5" x14ac:dyDescent="0.25">
      <c r="A2104" t="s">
        <v>3862</v>
      </c>
      <c r="B2104" t="s">
        <v>3863</v>
      </c>
      <c r="C2104" t="str">
        <f>Tabla4[[#This Row],[NIT]]</f>
        <v>14161711530014</v>
      </c>
      <c r="D2104">
        <f t="shared" si="65"/>
        <v>14</v>
      </c>
      <c r="E2104" t="str">
        <f t="shared" si="66"/>
        <v>NIT</v>
      </c>
    </row>
    <row r="2105" spans="1:5" x14ac:dyDescent="0.25">
      <c r="A2105" t="s">
        <v>3864</v>
      </c>
      <c r="B2105" t="s">
        <v>3865</v>
      </c>
      <c r="C2105" t="str">
        <f>Tabla4[[#This Row],[NIT]]</f>
        <v>06142212770044</v>
      </c>
      <c r="D2105">
        <f t="shared" si="65"/>
        <v>14</v>
      </c>
      <c r="E2105" t="str">
        <f t="shared" si="66"/>
        <v>NIT</v>
      </c>
    </row>
    <row r="2106" spans="1:5" x14ac:dyDescent="0.25">
      <c r="A2106" t="s">
        <v>3866</v>
      </c>
      <c r="B2106" t="s">
        <v>3867</v>
      </c>
      <c r="C2106" t="str">
        <f>Tabla4[[#This Row],[NIT]]</f>
        <v>06141903991075</v>
      </c>
      <c r="D2106">
        <f t="shared" si="65"/>
        <v>14</v>
      </c>
      <c r="E2106" t="str">
        <f t="shared" si="66"/>
        <v>NIT</v>
      </c>
    </row>
    <row r="2107" spans="1:5" x14ac:dyDescent="0.25">
      <c r="A2107" t="s">
        <v>3868</v>
      </c>
      <c r="B2107" t="s">
        <v>3869</v>
      </c>
      <c r="C2107" t="str">
        <f>Tabla4[[#This Row],[NIT]]</f>
        <v>06141605061014</v>
      </c>
      <c r="D2107">
        <f t="shared" si="65"/>
        <v>14</v>
      </c>
      <c r="E2107" t="str">
        <f t="shared" si="66"/>
        <v>NIT</v>
      </c>
    </row>
    <row r="2108" spans="1:5" x14ac:dyDescent="0.25">
      <c r="A2108" t="s">
        <v>3870</v>
      </c>
      <c r="B2108" t="s">
        <v>3871</v>
      </c>
      <c r="C2108" t="str">
        <f>Tabla4[[#This Row],[NIT]]</f>
        <v>06141612931024</v>
      </c>
      <c r="D2108">
        <f t="shared" si="65"/>
        <v>14</v>
      </c>
      <c r="E2108" t="str">
        <f t="shared" si="66"/>
        <v>NIT</v>
      </c>
    </row>
    <row r="2109" spans="1:5" x14ac:dyDescent="0.25">
      <c r="A2109" t="s">
        <v>3872</v>
      </c>
      <c r="B2109" t="s">
        <v>3873</v>
      </c>
      <c r="C2109" t="str">
        <f>Tabla4[[#This Row],[NIT]]</f>
        <v>06140409951048</v>
      </c>
      <c r="D2109">
        <f t="shared" si="65"/>
        <v>14</v>
      </c>
      <c r="E2109" t="str">
        <f t="shared" si="66"/>
        <v>NIT</v>
      </c>
    </row>
    <row r="2110" spans="1:5" x14ac:dyDescent="0.25">
      <c r="A2110" t="s">
        <v>3874</v>
      </c>
      <c r="B2110" t="s">
        <v>3875</v>
      </c>
      <c r="C2110" t="str">
        <f>Tabla4[[#This Row],[NIT]]</f>
        <v>06142709991044</v>
      </c>
      <c r="D2110">
        <f t="shared" si="65"/>
        <v>14</v>
      </c>
      <c r="E2110" t="str">
        <f t="shared" si="66"/>
        <v>NIT</v>
      </c>
    </row>
    <row r="2111" spans="1:5" x14ac:dyDescent="0.25">
      <c r="A2111" t="s">
        <v>3876</v>
      </c>
      <c r="B2111" t="s">
        <v>3877</v>
      </c>
      <c r="C2111" t="str">
        <f>Tabla4[[#This Row],[NIT]]</f>
        <v>06140210891046</v>
      </c>
      <c r="D2111">
        <f t="shared" si="65"/>
        <v>14</v>
      </c>
      <c r="E2111" t="str">
        <f t="shared" si="66"/>
        <v>NIT</v>
      </c>
    </row>
    <row r="2112" spans="1:5" x14ac:dyDescent="0.25">
      <c r="A2112" t="s">
        <v>3878</v>
      </c>
      <c r="B2112" t="s">
        <v>3879</v>
      </c>
      <c r="C2112" t="str">
        <f>Tabla4[[#This Row],[NIT]]</f>
        <v>06142606971045</v>
      </c>
      <c r="D2112">
        <f t="shared" si="65"/>
        <v>14</v>
      </c>
      <c r="E2112" t="str">
        <f t="shared" si="66"/>
        <v>NIT</v>
      </c>
    </row>
    <row r="2113" spans="1:5" x14ac:dyDescent="0.25">
      <c r="A2113" t="s">
        <v>3880</v>
      </c>
      <c r="B2113" t="s">
        <v>3881</v>
      </c>
      <c r="C2113" t="str">
        <f>Tabla4[[#This Row],[NIT]]</f>
        <v>02100106710016</v>
      </c>
      <c r="D2113">
        <f t="shared" si="65"/>
        <v>14</v>
      </c>
      <c r="E2113" t="str">
        <f t="shared" si="66"/>
        <v>NIT</v>
      </c>
    </row>
    <row r="2114" spans="1:5" x14ac:dyDescent="0.25">
      <c r="A2114" t="s">
        <v>3882</v>
      </c>
      <c r="B2114" t="s">
        <v>3883</v>
      </c>
      <c r="C2114" t="str">
        <f>Tabla4[[#This Row],[NIT]]</f>
        <v>12171611981010</v>
      </c>
      <c r="D2114">
        <f t="shared" ref="D2114:D2177" si="67">LEN(C2114)</f>
        <v>14</v>
      </c>
      <c r="E2114" t="str">
        <f t="shared" si="66"/>
        <v>NIT</v>
      </c>
    </row>
    <row r="2115" spans="1:5" x14ac:dyDescent="0.25">
      <c r="A2115" t="s">
        <v>3884</v>
      </c>
      <c r="B2115" t="s">
        <v>3885</v>
      </c>
      <c r="C2115" t="str">
        <f>Tabla4[[#This Row],[NIT]]</f>
        <v>06142404011023</v>
      </c>
      <c r="D2115">
        <f t="shared" si="67"/>
        <v>14</v>
      </c>
      <c r="E2115" t="str">
        <f t="shared" ref="E2115:E2178" si="68">IF(D2115=14,"NIT",IF(D2115=9,"DUI"," "))</f>
        <v>NIT</v>
      </c>
    </row>
    <row r="2116" spans="1:5" x14ac:dyDescent="0.25">
      <c r="A2116" t="s">
        <v>3886</v>
      </c>
      <c r="B2116" t="s">
        <v>3887</v>
      </c>
      <c r="C2116" t="str">
        <f>Tabla4[[#This Row],[NIT]]</f>
        <v>06141511911065</v>
      </c>
      <c r="D2116">
        <f t="shared" si="67"/>
        <v>14</v>
      </c>
      <c r="E2116" t="str">
        <f t="shared" si="68"/>
        <v>NIT</v>
      </c>
    </row>
    <row r="2117" spans="1:5" x14ac:dyDescent="0.25">
      <c r="A2117" t="s">
        <v>3888</v>
      </c>
      <c r="B2117" t="s">
        <v>3889</v>
      </c>
      <c r="C2117" t="str">
        <f>Tabla4[[#This Row],[NIT]]</f>
        <v>12170809041016</v>
      </c>
      <c r="D2117">
        <f t="shared" si="67"/>
        <v>14</v>
      </c>
      <c r="E2117" t="str">
        <f t="shared" si="68"/>
        <v>NIT</v>
      </c>
    </row>
    <row r="2118" spans="1:5" x14ac:dyDescent="0.25">
      <c r="A2118" t="s">
        <v>3890</v>
      </c>
      <c r="B2118" t="s">
        <v>3891</v>
      </c>
      <c r="C2118" t="str">
        <f>Tabla4[[#This Row],[NIT]]</f>
        <v>06140406750028</v>
      </c>
      <c r="D2118">
        <f t="shared" si="67"/>
        <v>14</v>
      </c>
      <c r="E2118" t="str">
        <f t="shared" si="68"/>
        <v>NIT</v>
      </c>
    </row>
    <row r="2119" spans="1:5" x14ac:dyDescent="0.25">
      <c r="A2119" t="s">
        <v>3892</v>
      </c>
      <c r="B2119" t="s">
        <v>3893</v>
      </c>
      <c r="C2119" t="str">
        <f>Tabla4[[#This Row],[NIT]]</f>
        <v>03152712881017</v>
      </c>
      <c r="D2119">
        <f t="shared" si="67"/>
        <v>14</v>
      </c>
      <c r="E2119" t="str">
        <f t="shared" si="68"/>
        <v>NIT</v>
      </c>
    </row>
    <row r="2120" spans="1:5" x14ac:dyDescent="0.25">
      <c r="A2120" t="s">
        <v>3894</v>
      </c>
      <c r="B2120" t="s">
        <v>3895</v>
      </c>
      <c r="C2120" t="str">
        <f>Tabla4[[#This Row],[NIT]]</f>
        <v>06140912021015</v>
      </c>
      <c r="D2120">
        <f t="shared" si="67"/>
        <v>14</v>
      </c>
      <c r="E2120" t="str">
        <f t="shared" si="68"/>
        <v>NIT</v>
      </c>
    </row>
    <row r="2121" spans="1:5" x14ac:dyDescent="0.25">
      <c r="A2121" t="s">
        <v>3896</v>
      </c>
      <c r="B2121" t="s">
        <v>3897</v>
      </c>
      <c r="C2121" t="str">
        <f>Tabla4[[#This Row],[NIT]]</f>
        <v>06142309870010</v>
      </c>
      <c r="D2121">
        <f t="shared" si="67"/>
        <v>14</v>
      </c>
      <c r="E2121" t="str">
        <f t="shared" si="68"/>
        <v>NIT</v>
      </c>
    </row>
    <row r="2122" spans="1:5" x14ac:dyDescent="0.25">
      <c r="A2122" t="s">
        <v>3898</v>
      </c>
      <c r="B2122" t="s">
        <v>3899</v>
      </c>
      <c r="C2122" t="str">
        <f>Tabla4[[#This Row],[NIT]]</f>
        <v>06142902640010</v>
      </c>
      <c r="D2122">
        <f t="shared" si="67"/>
        <v>14</v>
      </c>
      <c r="E2122" t="str">
        <f t="shared" si="68"/>
        <v>NIT</v>
      </c>
    </row>
    <row r="2123" spans="1:5" x14ac:dyDescent="0.25">
      <c r="A2123" t="s">
        <v>3900</v>
      </c>
      <c r="B2123" t="s">
        <v>3901</v>
      </c>
      <c r="C2123" t="str">
        <f>Tabla4[[#This Row],[NIT]]</f>
        <v>06141506780029</v>
      </c>
      <c r="D2123">
        <f t="shared" si="67"/>
        <v>14</v>
      </c>
      <c r="E2123" t="str">
        <f t="shared" si="68"/>
        <v>NIT</v>
      </c>
    </row>
    <row r="2124" spans="1:5" x14ac:dyDescent="0.25">
      <c r="A2124" t="s">
        <v>3902</v>
      </c>
      <c r="B2124" t="s">
        <v>3903</v>
      </c>
      <c r="C2124" t="str">
        <f>Tabla4[[#This Row],[NIT]]</f>
        <v>06140609041062</v>
      </c>
      <c r="D2124">
        <f t="shared" si="67"/>
        <v>14</v>
      </c>
      <c r="E2124" t="str">
        <f t="shared" si="68"/>
        <v>NIT</v>
      </c>
    </row>
    <row r="2125" spans="1:5" x14ac:dyDescent="0.25">
      <c r="A2125" t="s">
        <v>3904</v>
      </c>
      <c r="B2125" t="s">
        <v>3905</v>
      </c>
      <c r="C2125" t="str">
        <f>Tabla4[[#This Row],[NIT]]</f>
        <v>06142107921010</v>
      </c>
      <c r="D2125">
        <f t="shared" si="67"/>
        <v>14</v>
      </c>
      <c r="E2125" t="str">
        <f t="shared" si="68"/>
        <v>NIT</v>
      </c>
    </row>
    <row r="2126" spans="1:5" x14ac:dyDescent="0.25">
      <c r="A2126" t="s">
        <v>3906</v>
      </c>
      <c r="B2126" t="s">
        <v>3907</v>
      </c>
      <c r="C2126" t="str">
        <f>Tabla4[[#This Row],[NIT]]</f>
        <v>93931907641013</v>
      </c>
      <c r="D2126">
        <f t="shared" si="67"/>
        <v>14</v>
      </c>
      <c r="E2126" t="str">
        <f t="shared" si="68"/>
        <v>NIT</v>
      </c>
    </row>
    <row r="2127" spans="1:5" x14ac:dyDescent="0.25">
      <c r="A2127" t="s">
        <v>3908</v>
      </c>
      <c r="B2127" t="s">
        <v>3909</v>
      </c>
      <c r="C2127" t="str">
        <f>Tabla4[[#This Row],[NIT]]</f>
        <v>06142210081020</v>
      </c>
      <c r="D2127">
        <f t="shared" si="67"/>
        <v>14</v>
      </c>
      <c r="E2127" t="str">
        <f t="shared" si="68"/>
        <v>NIT</v>
      </c>
    </row>
    <row r="2128" spans="1:5" x14ac:dyDescent="0.25">
      <c r="A2128" t="s">
        <v>3910</v>
      </c>
      <c r="B2128" t="s">
        <v>3911</v>
      </c>
      <c r="C2128" t="str">
        <f>Tabla4[[#This Row],[NIT]]</f>
        <v>06140401260035</v>
      </c>
      <c r="D2128">
        <f t="shared" si="67"/>
        <v>14</v>
      </c>
      <c r="E2128" t="str">
        <f t="shared" si="68"/>
        <v>NIT</v>
      </c>
    </row>
    <row r="2129" spans="1:5" x14ac:dyDescent="0.25">
      <c r="A2129" t="s">
        <v>3912</v>
      </c>
      <c r="B2129" t="s">
        <v>3913</v>
      </c>
      <c r="C2129" t="str">
        <f>Tabla4[[#This Row],[NIT]]</f>
        <v>06141705051016</v>
      </c>
      <c r="D2129">
        <f t="shared" si="67"/>
        <v>14</v>
      </c>
      <c r="E2129" t="str">
        <f t="shared" si="68"/>
        <v>NIT</v>
      </c>
    </row>
    <row r="2130" spans="1:5" x14ac:dyDescent="0.25">
      <c r="A2130" t="s">
        <v>3914</v>
      </c>
      <c r="B2130" t="s">
        <v>3915</v>
      </c>
      <c r="C2130" t="str">
        <f>Tabla4[[#This Row],[NIT]]</f>
        <v>06142901921025</v>
      </c>
      <c r="D2130">
        <f t="shared" si="67"/>
        <v>14</v>
      </c>
      <c r="E2130" t="str">
        <f t="shared" si="68"/>
        <v>NIT</v>
      </c>
    </row>
    <row r="2131" spans="1:5" x14ac:dyDescent="0.25">
      <c r="A2131" t="s">
        <v>3916</v>
      </c>
      <c r="B2131" t="s">
        <v>3917</v>
      </c>
      <c r="C2131" t="str">
        <f>Tabla4[[#This Row],[NIT]]</f>
        <v>06142603081014</v>
      </c>
      <c r="D2131">
        <f t="shared" si="67"/>
        <v>14</v>
      </c>
      <c r="E2131" t="str">
        <f t="shared" si="68"/>
        <v>NIT</v>
      </c>
    </row>
    <row r="2132" spans="1:5" x14ac:dyDescent="0.25">
      <c r="A2132" t="s">
        <v>3918</v>
      </c>
      <c r="B2132" t="s">
        <v>3919</v>
      </c>
      <c r="C2132" t="str">
        <f>Tabla4[[#This Row],[NIT]]</f>
        <v>06141204051040</v>
      </c>
      <c r="D2132">
        <f t="shared" si="67"/>
        <v>14</v>
      </c>
      <c r="E2132" t="str">
        <f t="shared" si="68"/>
        <v>NIT</v>
      </c>
    </row>
    <row r="2133" spans="1:5" x14ac:dyDescent="0.25">
      <c r="A2133" t="s">
        <v>3920</v>
      </c>
      <c r="B2133" t="s">
        <v>3921</v>
      </c>
      <c r="C2133" t="str">
        <f>Tabla4[[#This Row],[NIT]]</f>
        <v>06141407041059</v>
      </c>
      <c r="D2133">
        <f t="shared" si="67"/>
        <v>14</v>
      </c>
      <c r="E2133" t="str">
        <f t="shared" si="68"/>
        <v>NIT</v>
      </c>
    </row>
    <row r="2134" spans="1:5" x14ac:dyDescent="0.25">
      <c r="A2134" t="s">
        <v>3922</v>
      </c>
      <c r="B2134" t="s">
        <v>3923</v>
      </c>
      <c r="C2134" t="str">
        <f>Tabla4[[#This Row],[NIT]]</f>
        <v>06141101901020</v>
      </c>
      <c r="D2134">
        <f t="shared" si="67"/>
        <v>14</v>
      </c>
      <c r="E2134" t="str">
        <f t="shared" si="68"/>
        <v>NIT</v>
      </c>
    </row>
    <row r="2135" spans="1:5" x14ac:dyDescent="0.25">
      <c r="A2135" t="s">
        <v>3924</v>
      </c>
      <c r="B2135" t="s">
        <v>3925</v>
      </c>
      <c r="C2135" t="str">
        <f>Tabla4[[#This Row],[NIT]]</f>
        <v>03011908741024</v>
      </c>
      <c r="D2135">
        <f t="shared" si="67"/>
        <v>14</v>
      </c>
      <c r="E2135" t="str">
        <f t="shared" si="68"/>
        <v>NIT</v>
      </c>
    </row>
    <row r="2136" spans="1:5" x14ac:dyDescent="0.25">
      <c r="A2136" t="s">
        <v>3926</v>
      </c>
      <c r="B2136" t="s">
        <v>3927</v>
      </c>
      <c r="C2136" t="str">
        <f>Tabla4[[#This Row],[NIT]]</f>
        <v>02103009630018</v>
      </c>
      <c r="D2136">
        <f t="shared" si="67"/>
        <v>14</v>
      </c>
      <c r="E2136" t="str">
        <f t="shared" si="68"/>
        <v>NIT</v>
      </c>
    </row>
    <row r="2137" spans="1:5" x14ac:dyDescent="0.25">
      <c r="A2137" t="s">
        <v>3928</v>
      </c>
      <c r="B2137" t="s">
        <v>3929</v>
      </c>
      <c r="C2137" t="str">
        <f>Tabla4[[#This Row],[NIT]]</f>
        <v>07022508570014</v>
      </c>
      <c r="D2137">
        <f t="shared" si="67"/>
        <v>14</v>
      </c>
      <c r="E2137" t="str">
        <f t="shared" si="68"/>
        <v>NIT</v>
      </c>
    </row>
    <row r="2138" spans="1:5" x14ac:dyDescent="0.25">
      <c r="A2138" t="s">
        <v>3930</v>
      </c>
      <c r="B2138" t="s">
        <v>3931</v>
      </c>
      <c r="C2138" t="str">
        <f>Tabla4[[#This Row],[NIT]]</f>
        <v>01030807590012</v>
      </c>
      <c r="D2138">
        <f t="shared" si="67"/>
        <v>14</v>
      </c>
      <c r="E2138" t="str">
        <f t="shared" si="68"/>
        <v>NIT</v>
      </c>
    </row>
    <row r="2139" spans="1:5" x14ac:dyDescent="0.25">
      <c r="A2139" t="s">
        <v>3932</v>
      </c>
      <c r="B2139" t="s">
        <v>3933</v>
      </c>
      <c r="C2139" t="str">
        <f>Tabla4[[#This Row],[NIT]]</f>
        <v>06141309850060</v>
      </c>
      <c r="D2139">
        <f t="shared" si="67"/>
        <v>14</v>
      </c>
      <c r="E2139" t="str">
        <f t="shared" si="68"/>
        <v>NIT</v>
      </c>
    </row>
    <row r="2140" spans="1:5" x14ac:dyDescent="0.25">
      <c r="A2140" t="s">
        <v>3934</v>
      </c>
      <c r="B2140" t="s">
        <v>3935</v>
      </c>
      <c r="C2140" t="str">
        <f>Tabla4[[#This Row],[NIT]]</f>
        <v>08021311520010</v>
      </c>
      <c r="D2140">
        <f t="shared" si="67"/>
        <v>14</v>
      </c>
      <c r="E2140" t="str">
        <f t="shared" si="68"/>
        <v>NIT</v>
      </c>
    </row>
    <row r="2141" spans="1:5" x14ac:dyDescent="0.25">
      <c r="A2141" t="s">
        <v>3936</v>
      </c>
      <c r="B2141" t="s">
        <v>3937</v>
      </c>
      <c r="C2141" t="str">
        <f>Tabla4[[#This Row],[NIT]]</f>
        <v>94833009951016</v>
      </c>
      <c r="D2141">
        <f t="shared" si="67"/>
        <v>14</v>
      </c>
      <c r="E2141" t="str">
        <f t="shared" si="68"/>
        <v>NIT</v>
      </c>
    </row>
    <row r="2142" spans="1:5" x14ac:dyDescent="0.25">
      <c r="A2142" t="s">
        <v>3938</v>
      </c>
      <c r="B2142" t="s">
        <v>3939</v>
      </c>
      <c r="C2142" t="str">
        <f>Tabla4[[#This Row],[NIT]]</f>
        <v>06010402530010</v>
      </c>
      <c r="D2142">
        <f t="shared" si="67"/>
        <v>14</v>
      </c>
      <c r="E2142" t="str">
        <f t="shared" si="68"/>
        <v>NIT</v>
      </c>
    </row>
    <row r="2143" spans="1:5" x14ac:dyDescent="0.25">
      <c r="A2143" t="s">
        <v>3940</v>
      </c>
      <c r="B2143" t="s">
        <v>3941</v>
      </c>
      <c r="C2143" t="str">
        <f>Tabla4[[#This Row],[NIT]]</f>
        <v>06140901971020</v>
      </c>
      <c r="D2143">
        <f t="shared" si="67"/>
        <v>14</v>
      </c>
      <c r="E2143" t="str">
        <f t="shared" si="68"/>
        <v>NIT</v>
      </c>
    </row>
    <row r="2144" spans="1:5" x14ac:dyDescent="0.25">
      <c r="A2144" t="s">
        <v>3942</v>
      </c>
      <c r="B2144" t="s">
        <v>3943</v>
      </c>
      <c r="C2144" t="str">
        <f>Tabla4[[#This Row],[NIT]]</f>
        <v>03151607681049</v>
      </c>
      <c r="D2144">
        <f t="shared" si="67"/>
        <v>14</v>
      </c>
      <c r="E2144" t="str">
        <f t="shared" si="68"/>
        <v>NIT</v>
      </c>
    </row>
    <row r="2145" spans="1:5" x14ac:dyDescent="0.25">
      <c r="A2145" t="s">
        <v>3944</v>
      </c>
      <c r="B2145" t="s">
        <v>3945</v>
      </c>
      <c r="C2145" t="str">
        <f>Tabla4[[#This Row],[NIT]]</f>
        <v>04080611711016</v>
      </c>
      <c r="D2145">
        <f t="shared" si="67"/>
        <v>14</v>
      </c>
      <c r="E2145" t="str">
        <f t="shared" si="68"/>
        <v>NIT</v>
      </c>
    </row>
    <row r="2146" spans="1:5" x14ac:dyDescent="0.25">
      <c r="A2146" t="s">
        <v>734</v>
      </c>
      <c r="B2146" t="s">
        <v>3946</v>
      </c>
      <c r="C2146" t="str">
        <f>Tabla4[[#This Row],[NIT]]</f>
        <v>14063101640015</v>
      </c>
      <c r="D2146">
        <f t="shared" si="67"/>
        <v>14</v>
      </c>
      <c r="E2146" t="str">
        <f t="shared" si="68"/>
        <v>NIT</v>
      </c>
    </row>
    <row r="2147" spans="1:5" x14ac:dyDescent="0.25">
      <c r="A2147" t="s">
        <v>3947</v>
      </c>
      <c r="B2147" t="s">
        <v>3948</v>
      </c>
      <c r="C2147" t="str">
        <f>Tabla4[[#This Row],[NIT]]</f>
        <v>14063110671010</v>
      </c>
      <c r="D2147">
        <f t="shared" si="67"/>
        <v>14</v>
      </c>
      <c r="E2147" t="str">
        <f t="shared" si="68"/>
        <v>NIT</v>
      </c>
    </row>
    <row r="2148" spans="1:5" x14ac:dyDescent="0.25">
      <c r="A2148" t="s">
        <v>3949</v>
      </c>
      <c r="B2148" t="s">
        <v>3950</v>
      </c>
      <c r="C2148" t="str">
        <f>Tabla4[[#This Row],[NIT]]</f>
        <v>06170111781014</v>
      </c>
      <c r="D2148">
        <f t="shared" si="67"/>
        <v>14</v>
      </c>
      <c r="E2148" t="str">
        <f t="shared" si="68"/>
        <v>NIT</v>
      </c>
    </row>
    <row r="2149" spans="1:5" x14ac:dyDescent="0.25">
      <c r="A2149" t="s">
        <v>1388</v>
      </c>
      <c r="B2149" t="s">
        <v>3951</v>
      </c>
      <c r="C2149" t="str">
        <f>Tabla4[[#This Row],[NIT]]</f>
        <v>06141909961054</v>
      </c>
      <c r="D2149">
        <f t="shared" si="67"/>
        <v>14</v>
      </c>
      <c r="E2149" t="str">
        <f t="shared" si="68"/>
        <v>NIT</v>
      </c>
    </row>
    <row r="2150" spans="1:5" x14ac:dyDescent="0.25">
      <c r="A2150" t="s">
        <v>3952</v>
      </c>
      <c r="B2150" t="s">
        <v>3953</v>
      </c>
      <c r="C2150" t="str">
        <f>Tabla4[[#This Row],[NIT]]</f>
        <v>06140803790018</v>
      </c>
      <c r="D2150">
        <f t="shared" si="67"/>
        <v>14</v>
      </c>
      <c r="E2150" t="str">
        <f t="shared" si="68"/>
        <v>NIT</v>
      </c>
    </row>
    <row r="2151" spans="1:5" x14ac:dyDescent="0.25">
      <c r="A2151" t="s">
        <v>3954</v>
      </c>
      <c r="B2151" t="s">
        <v>3955</v>
      </c>
      <c r="C2151" t="str">
        <f>Tabla4[[#This Row],[NIT]]</f>
        <v>03061106691010</v>
      </c>
      <c r="D2151">
        <f t="shared" si="67"/>
        <v>14</v>
      </c>
      <c r="E2151" t="str">
        <f t="shared" si="68"/>
        <v>NIT</v>
      </c>
    </row>
    <row r="2152" spans="1:5" x14ac:dyDescent="0.25">
      <c r="A2152" t="s">
        <v>3956</v>
      </c>
      <c r="B2152" t="s">
        <v>3957</v>
      </c>
      <c r="C2152" t="str">
        <f>Tabla4[[#This Row],[NIT]]</f>
        <v>06141009871017</v>
      </c>
      <c r="D2152">
        <f t="shared" si="67"/>
        <v>14</v>
      </c>
      <c r="E2152" t="str">
        <f t="shared" si="68"/>
        <v>NIT</v>
      </c>
    </row>
    <row r="2153" spans="1:5" x14ac:dyDescent="0.25">
      <c r="A2153" t="s">
        <v>3958</v>
      </c>
      <c r="B2153" t="s">
        <v>3959</v>
      </c>
      <c r="C2153" t="str">
        <f>Tabla4[[#This Row],[NIT]]</f>
        <v>06141506991069</v>
      </c>
      <c r="D2153">
        <f t="shared" si="67"/>
        <v>14</v>
      </c>
      <c r="E2153" t="str">
        <f t="shared" si="68"/>
        <v>NIT</v>
      </c>
    </row>
    <row r="2154" spans="1:5" x14ac:dyDescent="0.25">
      <c r="A2154" t="s">
        <v>3960</v>
      </c>
      <c r="B2154" t="s">
        <v>3961</v>
      </c>
      <c r="C2154" t="str">
        <f>Tabla4[[#This Row],[NIT]]</f>
        <v>06141907931115</v>
      </c>
      <c r="D2154">
        <f t="shared" si="67"/>
        <v>14</v>
      </c>
      <c r="E2154" t="str">
        <f t="shared" si="68"/>
        <v>NIT</v>
      </c>
    </row>
    <row r="2155" spans="1:5" x14ac:dyDescent="0.25">
      <c r="A2155" t="s">
        <v>3962</v>
      </c>
      <c r="B2155" t="s">
        <v>3963</v>
      </c>
      <c r="C2155" t="str">
        <f>Tabla4[[#This Row],[NIT]]</f>
        <v>06142603840036</v>
      </c>
      <c r="D2155">
        <f t="shared" si="67"/>
        <v>14</v>
      </c>
      <c r="E2155" t="str">
        <f t="shared" si="68"/>
        <v>NIT</v>
      </c>
    </row>
    <row r="2156" spans="1:5" x14ac:dyDescent="0.25">
      <c r="A2156" t="s">
        <v>3964</v>
      </c>
      <c r="B2156" t="s">
        <v>3965</v>
      </c>
      <c r="C2156" t="str">
        <f>Tabla4[[#This Row],[NIT]]</f>
        <v>06141912630013</v>
      </c>
      <c r="D2156">
        <f t="shared" si="67"/>
        <v>14</v>
      </c>
      <c r="E2156" t="str">
        <f t="shared" si="68"/>
        <v>NIT</v>
      </c>
    </row>
    <row r="2157" spans="1:5" x14ac:dyDescent="0.25">
      <c r="A2157" t="s">
        <v>3966</v>
      </c>
      <c r="B2157" t="s">
        <v>3967</v>
      </c>
      <c r="C2157" t="str">
        <f>Tabla4[[#This Row],[NIT]]</f>
        <v>06140509860013</v>
      </c>
      <c r="D2157">
        <f t="shared" si="67"/>
        <v>14</v>
      </c>
      <c r="E2157" t="str">
        <f t="shared" si="68"/>
        <v>NIT</v>
      </c>
    </row>
    <row r="2158" spans="1:5" x14ac:dyDescent="0.25">
      <c r="A2158" t="s">
        <v>3968</v>
      </c>
      <c r="B2158" t="s">
        <v>3969</v>
      </c>
      <c r="C2158" t="str">
        <f>Tabla4[[#This Row],[NIT]]</f>
        <v>06140111901021</v>
      </c>
      <c r="D2158">
        <f t="shared" si="67"/>
        <v>14</v>
      </c>
      <c r="E2158" t="str">
        <f t="shared" si="68"/>
        <v>NIT</v>
      </c>
    </row>
    <row r="2159" spans="1:5" x14ac:dyDescent="0.25">
      <c r="A2159" t="s">
        <v>3970</v>
      </c>
      <c r="B2159" t="s">
        <v>3971</v>
      </c>
      <c r="C2159" t="str">
        <f>Tabla4[[#This Row],[NIT]]</f>
        <v>12090307530019</v>
      </c>
      <c r="D2159">
        <f t="shared" si="67"/>
        <v>14</v>
      </c>
      <c r="E2159" t="str">
        <f t="shared" si="68"/>
        <v>NIT</v>
      </c>
    </row>
    <row r="2160" spans="1:5" x14ac:dyDescent="0.25">
      <c r="A2160" t="s">
        <v>3972</v>
      </c>
      <c r="B2160" t="s">
        <v>3973</v>
      </c>
      <c r="C2160" t="str">
        <f>Tabla4[[#This Row],[NIT]]</f>
        <v>12170208470022</v>
      </c>
      <c r="D2160">
        <f t="shared" si="67"/>
        <v>14</v>
      </c>
      <c r="E2160" t="str">
        <f t="shared" si="68"/>
        <v>NIT</v>
      </c>
    </row>
    <row r="2161" spans="1:5" x14ac:dyDescent="0.25">
      <c r="A2161" t="s">
        <v>3974</v>
      </c>
      <c r="B2161" t="s">
        <v>3975</v>
      </c>
      <c r="C2161" t="str">
        <f>Tabla4[[#This Row],[NIT]]</f>
        <v>06140305740017</v>
      </c>
      <c r="D2161">
        <f t="shared" si="67"/>
        <v>14</v>
      </c>
      <c r="E2161" t="str">
        <f t="shared" si="68"/>
        <v>NIT</v>
      </c>
    </row>
    <row r="2162" spans="1:5" x14ac:dyDescent="0.25">
      <c r="A2162" t="s">
        <v>3976</v>
      </c>
      <c r="B2162" t="s">
        <v>3977</v>
      </c>
      <c r="C2162" t="str">
        <f>Tabla4[[#This Row],[NIT]]</f>
        <v>06142701981031</v>
      </c>
      <c r="D2162">
        <f t="shared" si="67"/>
        <v>14</v>
      </c>
      <c r="E2162" t="str">
        <f t="shared" si="68"/>
        <v>NIT</v>
      </c>
    </row>
    <row r="2163" spans="1:5" x14ac:dyDescent="0.25">
      <c r="A2163" t="s">
        <v>3978</v>
      </c>
      <c r="B2163" t="s">
        <v>3979</v>
      </c>
      <c r="C2163" t="str">
        <f>Tabla4[[#This Row],[NIT]]</f>
        <v>06140312911025</v>
      </c>
      <c r="D2163">
        <f t="shared" si="67"/>
        <v>14</v>
      </c>
      <c r="E2163" t="str">
        <f t="shared" si="68"/>
        <v>NIT</v>
      </c>
    </row>
    <row r="2164" spans="1:5" x14ac:dyDescent="0.25">
      <c r="A2164" t="s">
        <v>3980</v>
      </c>
      <c r="B2164" t="s">
        <v>3981</v>
      </c>
      <c r="C2164" t="str">
        <f>Tabla4[[#This Row],[NIT]]</f>
        <v>06142211951070</v>
      </c>
      <c r="D2164">
        <f t="shared" si="67"/>
        <v>14</v>
      </c>
      <c r="E2164" t="str">
        <f t="shared" si="68"/>
        <v>NIT</v>
      </c>
    </row>
    <row r="2165" spans="1:5" x14ac:dyDescent="0.25">
      <c r="A2165" t="s">
        <v>3982</v>
      </c>
      <c r="B2165" t="s">
        <v>3983</v>
      </c>
      <c r="C2165" t="str">
        <f>Tabla4[[#This Row],[NIT]]</f>
        <v>06142505650010</v>
      </c>
      <c r="D2165">
        <f t="shared" si="67"/>
        <v>14</v>
      </c>
      <c r="E2165" t="str">
        <f t="shared" si="68"/>
        <v>NIT</v>
      </c>
    </row>
    <row r="2166" spans="1:5" x14ac:dyDescent="0.25">
      <c r="A2166" t="s">
        <v>3984</v>
      </c>
      <c r="B2166" t="s">
        <v>3985</v>
      </c>
      <c r="C2166" t="str">
        <f>Tabla4[[#This Row],[NIT]]</f>
        <v>06141909021019</v>
      </c>
      <c r="D2166">
        <f t="shared" si="67"/>
        <v>14</v>
      </c>
      <c r="E2166" t="str">
        <f t="shared" si="68"/>
        <v>NIT</v>
      </c>
    </row>
    <row r="2167" spans="1:5" x14ac:dyDescent="0.25">
      <c r="A2167" t="s">
        <v>3986</v>
      </c>
      <c r="B2167" t="s">
        <v>3987</v>
      </c>
      <c r="C2167" t="str">
        <f>Tabla4[[#This Row],[NIT]]</f>
        <v>01032606790019</v>
      </c>
      <c r="D2167">
        <f t="shared" si="67"/>
        <v>14</v>
      </c>
      <c r="E2167" t="str">
        <f t="shared" si="68"/>
        <v>NIT</v>
      </c>
    </row>
    <row r="2168" spans="1:5" x14ac:dyDescent="0.25">
      <c r="A2168" t="s">
        <v>3988</v>
      </c>
      <c r="B2168" t="s">
        <v>3989</v>
      </c>
      <c r="C2168" t="str">
        <f>Tabla4[[#This Row],[NIT]]</f>
        <v>06141801051027</v>
      </c>
      <c r="D2168">
        <f t="shared" si="67"/>
        <v>14</v>
      </c>
      <c r="E2168" t="str">
        <f t="shared" si="68"/>
        <v>NIT</v>
      </c>
    </row>
    <row r="2169" spans="1:5" x14ac:dyDescent="0.25">
      <c r="A2169" t="s">
        <v>3591</v>
      </c>
      <c r="B2169" t="s">
        <v>3990</v>
      </c>
      <c r="C2169" t="str">
        <f>Tabla4[[#This Row],[NIT]]</f>
        <v>06142208660010</v>
      </c>
      <c r="D2169">
        <f t="shared" si="67"/>
        <v>14</v>
      </c>
      <c r="E2169" t="str">
        <f t="shared" si="68"/>
        <v>NIT</v>
      </c>
    </row>
    <row r="2170" spans="1:5" x14ac:dyDescent="0.25">
      <c r="A2170" t="s">
        <v>3991</v>
      </c>
      <c r="B2170" t="s">
        <v>3992</v>
      </c>
      <c r="C2170" t="str">
        <f>Tabla4[[#This Row],[NIT]]</f>
        <v>06140312041055</v>
      </c>
      <c r="D2170">
        <f t="shared" si="67"/>
        <v>14</v>
      </c>
      <c r="E2170" t="str">
        <f t="shared" si="68"/>
        <v>NIT</v>
      </c>
    </row>
    <row r="2171" spans="1:5" x14ac:dyDescent="0.25">
      <c r="A2171" t="s">
        <v>3993</v>
      </c>
      <c r="B2171" t="s">
        <v>3994</v>
      </c>
      <c r="C2171" t="str">
        <f>Tabla4[[#This Row],[NIT]]</f>
        <v>06142905971027</v>
      </c>
      <c r="D2171">
        <f t="shared" si="67"/>
        <v>14</v>
      </c>
      <c r="E2171" t="str">
        <f t="shared" si="68"/>
        <v>NIT</v>
      </c>
    </row>
    <row r="2172" spans="1:5" x14ac:dyDescent="0.25">
      <c r="A2172" t="s">
        <v>3995</v>
      </c>
      <c r="B2172" t="s">
        <v>3996</v>
      </c>
      <c r="C2172" t="str">
        <f>Tabla4[[#This Row],[NIT]]</f>
        <v>05112912870010</v>
      </c>
      <c r="D2172">
        <f t="shared" si="67"/>
        <v>14</v>
      </c>
      <c r="E2172" t="str">
        <f t="shared" si="68"/>
        <v>NIT</v>
      </c>
    </row>
    <row r="2173" spans="1:5" x14ac:dyDescent="0.25">
      <c r="A2173" t="s">
        <v>3997</v>
      </c>
      <c r="B2173" t="s">
        <v>3998</v>
      </c>
      <c r="C2173" t="str">
        <f>Tabla4[[#This Row],[NIT]]</f>
        <v>06141802091014</v>
      </c>
      <c r="D2173">
        <f t="shared" si="67"/>
        <v>14</v>
      </c>
      <c r="E2173" t="str">
        <f t="shared" si="68"/>
        <v>NIT</v>
      </c>
    </row>
    <row r="2174" spans="1:5" x14ac:dyDescent="0.25">
      <c r="A2174" t="s">
        <v>3999</v>
      </c>
      <c r="B2174" t="s">
        <v>4000</v>
      </c>
      <c r="C2174" t="str">
        <f>Tabla4[[#This Row],[NIT]]</f>
        <v>06140811660013</v>
      </c>
      <c r="D2174">
        <f t="shared" si="67"/>
        <v>14</v>
      </c>
      <c r="E2174" t="str">
        <f t="shared" si="68"/>
        <v>NIT</v>
      </c>
    </row>
    <row r="2175" spans="1:5" x14ac:dyDescent="0.25">
      <c r="A2175" t="s">
        <v>4001</v>
      </c>
      <c r="B2175" t="s">
        <v>4002</v>
      </c>
      <c r="C2175" t="str">
        <f>Tabla4[[#This Row],[NIT]]</f>
        <v>06140101120025</v>
      </c>
      <c r="D2175">
        <f t="shared" si="67"/>
        <v>14</v>
      </c>
      <c r="E2175" t="str">
        <f t="shared" si="68"/>
        <v>NIT</v>
      </c>
    </row>
    <row r="2176" spans="1:5" x14ac:dyDescent="0.25">
      <c r="A2176" t="s">
        <v>4003</v>
      </c>
      <c r="B2176" t="s">
        <v>4004</v>
      </c>
      <c r="C2176" t="str">
        <f>Tabla4[[#This Row],[NIT]]</f>
        <v>06142707011042</v>
      </c>
      <c r="D2176">
        <f t="shared" si="67"/>
        <v>14</v>
      </c>
      <c r="E2176" t="str">
        <f t="shared" si="68"/>
        <v>NIT</v>
      </c>
    </row>
    <row r="2177" spans="1:5" x14ac:dyDescent="0.25">
      <c r="A2177" t="s">
        <v>4005</v>
      </c>
      <c r="B2177" t="s">
        <v>4006</v>
      </c>
      <c r="C2177" t="str">
        <f>Tabla4[[#This Row],[NIT]]</f>
        <v>06141910071038</v>
      </c>
      <c r="D2177">
        <f t="shared" si="67"/>
        <v>14</v>
      </c>
      <c r="E2177" t="str">
        <f t="shared" si="68"/>
        <v>NIT</v>
      </c>
    </row>
    <row r="2178" spans="1:5" x14ac:dyDescent="0.25">
      <c r="A2178" t="s">
        <v>4007</v>
      </c>
      <c r="B2178" t="s">
        <v>4008</v>
      </c>
      <c r="C2178" t="str">
        <f>Tabla4[[#This Row],[NIT]]</f>
        <v>06141112750012</v>
      </c>
      <c r="D2178">
        <f t="shared" ref="D2178:D2241" si="69">LEN(C2178)</f>
        <v>14</v>
      </c>
      <c r="E2178" t="str">
        <f t="shared" si="68"/>
        <v>NIT</v>
      </c>
    </row>
    <row r="2179" spans="1:5" x14ac:dyDescent="0.25">
      <c r="A2179" t="s">
        <v>4009</v>
      </c>
      <c r="B2179" t="s">
        <v>4010</v>
      </c>
      <c r="C2179" t="str">
        <f>Tabla4[[#This Row],[NIT]]</f>
        <v>06140103740020</v>
      </c>
      <c r="D2179">
        <f t="shared" si="69"/>
        <v>14</v>
      </c>
      <c r="E2179" t="str">
        <f t="shared" ref="E2179:E2242" si="70">IF(D2179=14,"NIT",IF(D2179=9,"DUI"," "))</f>
        <v>NIT</v>
      </c>
    </row>
    <row r="2180" spans="1:5" x14ac:dyDescent="0.25">
      <c r="A2180" t="s">
        <v>34</v>
      </c>
      <c r="B2180" t="s">
        <v>4011</v>
      </c>
      <c r="C2180" t="str">
        <f>Tabla4[[#This Row],[NIT]]</f>
        <v>06142607780022</v>
      </c>
      <c r="D2180">
        <f t="shared" si="69"/>
        <v>14</v>
      </c>
      <c r="E2180" t="str">
        <f t="shared" si="70"/>
        <v>NIT</v>
      </c>
    </row>
    <row r="2181" spans="1:5" x14ac:dyDescent="0.25">
      <c r="A2181" t="s">
        <v>4012</v>
      </c>
      <c r="B2181" t="s">
        <v>4013</v>
      </c>
      <c r="C2181" t="str">
        <f>Tabla4[[#This Row],[NIT]]</f>
        <v>07150406800010</v>
      </c>
      <c r="D2181">
        <f t="shared" si="69"/>
        <v>14</v>
      </c>
      <c r="E2181" t="str">
        <f t="shared" si="70"/>
        <v>NIT</v>
      </c>
    </row>
    <row r="2182" spans="1:5" x14ac:dyDescent="0.25">
      <c r="A2182" t="s">
        <v>4014</v>
      </c>
      <c r="B2182" t="s">
        <v>4015</v>
      </c>
      <c r="C2182" t="str">
        <f>Tabla4[[#This Row],[NIT]]</f>
        <v>06090406800018</v>
      </c>
      <c r="D2182">
        <f t="shared" si="69"/>
        <v>14</v>
      </c>
      <c r="E2182" t="str">
        <f t="shared" si="70"/>
        <v>NIT</v>
      </c>
    </row>
    <row r="2183" spans="1:5" x14ac:dyDescent="0.25">
      <c r="A2183" t="s">
        <v>4016</v>
      </c>
      <c r="B2183" t="s">
        <v>4017</v>
      </c>
      <c r="C2183" t="str">
        <f>Tabla4[[#This Row],[NIT]]</f>
        <v>03062805800029</v>
      </c>
      <c r="D2183">
        <f t="shared" si="69"/>
        <v>14</v>
      </c>
      <c r="E2183" t="str">
        <f t="shared" si="70"/>
        <v>NIT</v>
      </c>
    </row>
    <row r="2184" spans="1:5" x14ac:dyDescent="0.25">
      <c r="A2184" t="s">
        <v>4018</v>
      </c>
      <c r="B2184" t="s">
        <v>4019</v>
      </c>
      <c r="C2184" t="str">
        <f>Tabla4[[#This Row],[NIT]]</f>
        <v>05022105051010</v>
      </c>
      <c r="D2184">
        <f t="shared" si="69"/>
        <v>14</v>
      </c>
      <c r="E2184" t="str">
        <f t="shared" si="70"/>
        <v>NIT</v>
      </c>
    </row>
    <row r="2185" spans="1:5" x14ac:dyDescent="0.25">
      <c r="A2185" t="s">
        <v>4020</v>
      </c>
      <c r="B2185" t="s">
        <v>4021</v>
      </c>
      <c r="C2185" t="str">
        <f>Tabla4[[#This Row],[NIT]]</f>
        <v>06140302550047</v>
      </c>
      <c r="D2185">
        <f t="shared" si="69"/>
        <v>14</v>
      </c>
      <c r="E2185" t="str">
        <f t="shared" si="70"/>
        <v>NIT</v>
      </c>
    </row>
    <row r="2186" spans="1:5" x14ac:dyDescent="0.25">
      <c r="A2186" t="s">
        <v>4022</v>
      </c>
      <c r="B2186" t="s">
        <v>4023</v>
      </c>
      <c r="C2186" t="str">
        <f>Tabla4[[#This Row],[NIT]]</f>
        <v>02102012710020</v>
      </c>
      <c r="D2186">
        <f t="shared" si="69"/>
        <v>14</v>
      </c>
      <c r="E2186" t="str">
        <f t="shared" si="70"/>
        <v>NIT</v>
      </c>
    </row>
    <row r="2187" spans="1:5" x14ac:dyDescent="0.25">
      <c r="A2187" t="s">
        <v>4024</v>
      </c>
      <c r="B2187" t="s">
        <v>4025</v>
      </c>
      <c r="C2187" t="str">
        <f>Tabla4[[#This Row],[NIT]]</f>
        <v>03150406800049</v>
      </c>
      <c r="D2187">
        <f t="shared" si="69"/>
        <v>14</v>
      </c>
      <c r="E2187" t="str">
        <f t="shared" si="70"/>
        <v>NIT</v>
      </c>
    </row>
    <row r="2188" spans="1:5" x14ac:dyDescent="0.25">
      <c r="A2188" t="s">
        <v>4026</v>
      </c>
      <c r="B2188" t="s">
        <v>4027</v>
      </c>
      <c r="C2188" t="str">
        <f>Tabla4[[#This Row],[NIT]]</f>
        <v>03062508800011</v>
      </c>
      <c r="D2188">
        <f t="shared" si="69"/>
        <v>14</v>
      </c>
      <c r="E2188" t="str">
        <f t="shared" si="70"/>
        <v>NIT</v>
      </c>
    </row>
    <row r="2189" spans="1:5" x14ac:dyDescent="0.25">
      <c r="A2189" t="s">
        <v>4028</v>
      </c>
      <c r="B2189" t="s">
        <v>4029</v>
      </c>
      <c r="C2189" t="str">
        <f>Tabla4[[#This Row],[NIT]]</f>
        <v>13151006800012</v>
      </c>
      <c r="D2189">
        <f t="shared" si="69"/>
        <v>14</v>
      </c>
      <c r="E2189" t="str">
        <f t="shared" si="70"/>
        <v>NIT</v>
      </c>
    </row>
    <row r="2190" spans="1:5" x14ac:dyDescent="0.25">
      <c r="A2190" t="s">
        <v>4030</v>
      </c>
      <c r="B2190" t="s">
        <v>4031</v>
      </c>
      <c r="C2190" t="str">
        <f>Tabla4[[#This Row],[NIT]]</f>
        <v>11080906800024</v>
      </c>
      <c r="D2190">
        <f t="shared" si="69"/>
        <v>14</v>
      </c>
      <c r="E2190" t="str">
        <f t="shared" si="70"/>
        <v>NIT</v>
      </c>
    </row>
    <row r="2191" spans="1:5" x14ac:dyDescent="0.25">
      <c r="A2191" t="s">
        <v>4032</v>
      </c>
      <c r="B2191" t="s">
        <v>4033</v>
      </c>
      <c r="C2191" t="str">
        <f>Tabla4[[#This Row],[NIT]]</f>
        <v>03020206800016</v>
      </c>
      <c r="D2191">
        <f t="shared" si="69"/>
        <v>14</v>
      </c>
      <c r="E2191" t="str">
        <f t="shared" si="70"/>
        <v>NIT</v>
      </c>
    </row>
    <row r="2192" spans="1:5" x14ac:dyDescent="0.25">
      <c r="A2192" t="s">
        <v>4034</v>
      </c>
      <c r="B2192" t="s">
        <v>4035</v>
      </c>
      <c r="C2192" t="str">
        <f>Tabla4[[#This Row],[NIT]]</f>
        <v>02040603800018</v>
      </c>
      <c r="D2192">
        <f t="shared" si="69"/>
        <v>14</v>
      </c>
      <c r="E2192" t="str">
        <f t="shared" si="70"/>
        <v>NIT</v>
      </c>
    </row>
    <row r="2193" spans="1:5" x14ac:dyDescent="0.25">
      <c r="A2193" t="s">
        <v>4036</v>
      </c>
      <c r="B2193" t="s">
        <v>4037</v>
      </c>
      <c r="C2193" t="str">
        <f>Tabla4[[#This Row],[NIT]]</f>
        <v>05011206800019</v>
      </c>
      <c r="D2193">
        <f t="shared" si="69"/>
        <v>14</v>
      </c>
      <c r="E2193" t="str">
        <f t="shared" si="70"/>
        <v>NIT</v>
      </c>
    </row>
    <row r="2194" spans="1:5" x14ac:dyDescent="0.25">
      <c r="A2194" t="s">
        <v>4038</v>
      </c>
      <c r="B2194" t="s">
        <v>4039</v>
      </c>
      <c r="C2194" t="str">
        <f>Tabla4[[#This Row],[NIT]]</f>
        <v>03150406800013</v>
      </c>
      <c r="D2194">
        <f t="shared" si="69"/>
        <v>14</v>
      </c>
      <c r="E2194" t="str">
        <f t="shared" si="70"/>
        <v>NIT</v>
      </c>
    </row>
    <row r="2195" spans="1:5" x14ac:dyDescent="0.25">
      <c r="A2195" t="s">
        <v>4040</v>
      </c>
      <c r="B2195" t="s">
        <v>4041</v>
      </c>
      <c r="C2195" t="str">
        <f>Tabla4[[#This Row],[NIT]]</f>
        <v>02030406800022</v>
      </c>
      <c r="D2195">
        <f t="shared" si="69"/>
        <v>14</v>
      </c>
      <c r="E2195" t="str">
        <f t="shared" si="70"/>
        <v>NIT</v>
      </c>
    </row>
    <row r="2196" spans="1:5" x14ac:dyDescent="0.25">
      <c r="A2196" t="s">
        <v>4042</v>
      </c>
      <c r="B2196" t="s">
        <v>4043</v>
      </c>
      <c r="C2196" t="str">
        <f>Tabla4[[#This Row],[NIT]]</f>
        <v>03120306800015</v>
      </c>
      <c r="D2196">
        <f t="shared" si="69"/>
        <v>14</v>
      </c>
      <c r="E2196" t="str">
        <f t="shared" si="70"/>
        <v>NIT</v>
      </c>
    </row>
    <row r="2197" spans="1:5" x14ac:dyDescent="0.25">
      <c r="A2197" t="s">
        <v>4044</v>
      </c>
      <c r="B2197" t="s">
        <v>4045</v>
      </c>
      <c r="C2197" t="str">
        <f>Tabla4[[#This Row],[NIT]]</f>
        <v>02100406800011</v>
      </c>
      <c r="D2197">
        <f t="shared" si="69"/>
        <v>14</v>
      </c>
      <c r="E2197" t="str">
        <f t="shared" si="70"/>
        <v>NIT</v>
      </c>
    </row>
    <row r="2198" spans="1:5" x14ac:dyDescent="0.25">
      <c r="A2198" t="s">
        <v>4046</v>
      </c>
      <c r="B2198" t="s">
        <v>4047</v>
      </c>
      <c r="C2198" t="str">
        <f>Tabla4[[#This Row],[NIT]]</f>
        <v>06020606800014</v>
      </c>
      <c r="D2198">
        <f t="shared" si="69"/>
        <v>14</v>
      </c>
      <c r="E2198" t="str">
        <f t="shared" si="70"/>
        <v>NIT</v>
      </c>
    </row>
    <row r="2199" spans="1:5" x14ac:dyDescent="0.25">
      <c r="A2199" t="s">
        <v>1794</v>
      </c>
      <c r="B2199" t="s">
        <v>4048</v>
      </c>
      <c r="C2199" t="str">
        <f>Tabla4[[#This Row],[NIT]]</f>
        <v>10101908720017</v>
      </c>
      <c r="D2199">
        <f t="shared" si="69"/>
        <v>14</v>
      </c>
      <c r="E2199" t="str">
        <f t="shared" si="70"/>
        <v>NIT</v>
      </c>
    </row>
    <row r="2200" spans="1:5" x14ac:dyDescent="0.25">
      <c r="A2200" t="s">
        <v>4049</v>
      </c>
      <c r="B2200" t="s">
        <v>4050</v>
      </c>
      <c r="C2200" t="str">
        <f>Tabla4[[#This Row],[NIT]]</f>
        <v>02012012901017</v>
      </c>
      <c r="D2200">
        <f t="shared" si="69"/>
        <v>14</v>
      </c>
      <c r="E2200" t="str">
        <f t="shared" si="70"/>
        <v>NIT</v>
      </c>
    </row>
    <row r="2201" spans="1:5" x14ac:dyDescent="0.25">
      <c r="A2201" t="s">
        <v>4051</v>
      </c>
      <c r="B2201" t="s">
        <v>4052</v>
      </c>
      <c r="C2201" t="str">
        <f>Tabla4[[#This Row],[NIT]]</f>
        <v>06140209941021</v>
      </c>
      <c r="D2201">
        <f t="shared" si="69"/>
        <v>14</v>
      </c>
      <c r="E2201" t="str">
        <f t="shared" si="70"/>
        <v>NIT</v>
      </c>
    </row>
    <row r="2202" spans="1:5" x14ac:dyDescent="0.25">
      <c r="A2202" t="s">
        <v>4053</v>
      </c>
      <c r="B2202" t="s">
        <v>4054</v>
      </c>
      <c r="C2202" t="str">
        <f>Tabla4[[#This Row],[NIT]]</f>
        <v>06141009901030</v>
      </c>
      <c r="D2202">
        <f t="shared" si="69"/>
        <v>14</v>
      </c>
      <c r="E2202" t="str">
        <f t="shared" si="70"/>
        <v>NIT</v>
      </c>
    </row>
    <row r="2203" spans="1:5" x14ac:dyDescent="0.25">
      <c r="A2203" t="s">
        <v>4055</v>
      </c>
      <c r="B2203" t="s">
        <v>4056</v>
      </c>
      <c r="C2203" t="str">
        <f>Tabla4[[#This Row],[NIT]]</f>
        <v>12172908011024</v>
      </c>
      <c r="D2203">
        <f t="shared" si="69"/>
        <v>14</v>
      </c>
      <c r="E2203" t="str">
        <f t="shared" si="70"/>
        <v>NIT</v>
      </c>
    </row>
    <row r="2204" spans="1:5" x14ac:dyDescent="0.25">
      <c r="A2204" t="s">
        <v>4057</v>
      </c>
      <c r="B2204" t="s">
        <v>4058</v>
      </c>
      <c r="C2204" t="str">
        <f>Tabla4[[#This Row],[NIT]]</f>
        <v>11080306800013</v>
      </c>
      <c r="D2204">
        <f t="shared" si="69"/>
        <v>14</v>
      </c>
      <c r="E2204" t="str">
        <f t="shared" si="70"/>
        <v>NIT</v>
      </c>
    </row>
    <row r="2205" spans="1:5" x14ac:dyDescent="0.25">
      <c r="A2205" t="s">
        <v>4059</v>
      </c>
      <c r="B2205" t="s">
        <v>4060</v>
      </c>
      <c r="C2205" t="str">
        <f>Tabla4[[#This Row],[NIT]]</f>
        <v>05151311921017</v>
      </c>
      <c r="D2205">
        <f t="shared" si="69"/>
        <v>14</v>
      </c>
      <c r="E2205" t="str">
        <f t="shared" si="70"/>
        <v>NIT</v>
      </c>
    </row>
    <row r="2206" spans="1:5" x14ac:dyDescent="0.25">
      <c r="A2206" t="s">
        <v>4061</v>
      </c>
      <c r="B2206" t="s">
        <v>4062</v>
      </c>
      <c r="C2206" t="str">
        <f>Tabla4[[#This Row],[NIT]]</f>
        <v>11232804991018</v>
      </c>
      <c r="D2206">
        <f t="shared" si="69"/>
        <v>14</v>
      </c>
      <c r="E2206" t="str">
        <f t="shared" si="70"/>
        <v>NIT</v>
      </c>
    </row>
    <row r="2207" spans="1:5" x14ac:dyDescent="0.25">
      <c r="A2207" t="s">
        <v>590</v>
      </c>
      <c r="B2207" t="s">
        <v>4063</v>
      </c>
      <c r="C2207" t="str">
        <f>Tabla4[[#This Row],[NIT]]</f>
        <v>06140504840048</v>
      </c>
      <c r="D2207">
        <f t="shared" si="69"/>
        <v>14</v>
      </c>
      <c r="E2207" t="str">
        <f t="shared" si="70"/>
        <v>NIT</v>
      </c>
    </row>
    <row r="2208" spans="1:5" x14ac:dyDescent="0.25">
      <c r="A2208" t="s">
        <v>4064</v>
      </c>
      <c r="B2208" t="s">
        <v>4065</v>
      </c>
      <c r="C2208" t="str">
        <f>Tabla4[[#This Row],[NIT]]</f>
        <v>06142706500039</v>
      </c>
      <c r="D2208">
        <f t="shared" si="69"/>
        <v>14</v>
      </c>
      <c r="E2208" t="str">
        <f t="shared" si="70"/>
        <v>NIT</v>
      </c>
    </row>
    <row r="2209" spans="1:5" x14ac:dyDescent="0.25">
      <c r="A2209" t="s">
        <v>4066</v>
      </c>
      <c r="B2209" t="s">
        <v>4067</v>
      </c>
      <c r="C2209" t="str">
        <f>Tabla4[[#This Row],[NIT]]</f>
        <v>06020506800016</v>
      </c>
      <c r="D2209">
        <f t="shared" si="69"/>
        <v>14</v>
      </c>
      <c r="E2209" t="str">
        <f t="shared" si="70"/>
        <v>NIT</v>
      </c>
    </row>
    <row r="2210" spans="1:5" x14ac:dyDescent="0.25">
      <c r="A2210" t="s">
        <v>4068</v>
      </c>
      <c r="B2210" t="s">
        <v>4069</v>
      </c>
      <c r="C2210" t="str">
        <f>Tabla4[[#This Row],[NIT]]</f>
        <v>12171804011034</v>
      </c>
      <c r="D2210">
        <f t="shared" si="69"/>
        <v>14</v>
      </c>
      <c r="E2210" t="str">
        <f t="shared" si="70"/>
        <v>NIT</v>
      </c>
    </row>
    <row r="2211" spans="1:5" x14ac:dyDescent="0.25">
      <c r="A2211" t="s">
        <v>716</v>
      </c>
      <c r="B2211" t="s">
        <v>4070</v>
      </c>
      <c r="C2211" t="str">
        <f>Tabla4[[#This Row],[NIT]]</f>
        <v>05112810881012</v>
      </c>
      <c r="D2211">
        <f t="shared" si="69"/>
        <v>14</v>
      </c>
      <c r="E2211" t="str">
        <f t="shared" si="70"/>
        <v>NIT</v>
      </c>
    </row>
    <row r="2212" spans="1:5" x14ac:dyDescent="0.25">
      <c r="A2212" t="s">
        <v>300</v>
      </c>
      <c r="B2212" t="s">
        <v>4071</v>
      </c>
      <c r="C2212" t="str">
        <f>Tabla4[[#This Row],[NIT]]</f>
        <v>06141705620038</v>
      </c>
      <c r="D2212">
        <f t="shared" si="69"/>
        <v>14</v>
      </c>
      <c r="E2212" t="str">
        <f t="shared" si="70"/>
        <v>NIT</v>
      </c>
    </row>
    <row r="2213" spans="1:5" x14ac:dyDescent="0.25">
      <c r="A2213" t="s">
        <v>4072</v>
      </c>
      <c r="B2213" t="s">
        <v>4073</v>
      </c>
      <c r="C2213" t="str">
        <f>Tabla4[[#This Row],[NIT]]</f>
        <v>06141301690018</v>
      </c>
      <c r="D2213">
        <f t="shared" si="69"/>
        <v>14</v>
      </c>
      <c r="E2213" t="str">
        <f t="shared" si="70"/>
        <v>NIT</v>
      </c>
    </row>
    <row r="2214" spans="1:5" x14ac:dyDescent="0.25">
      <c r="A2214" t="s">
        <v>4074</v>
      </c>
      <c r="B2214" t="s">
        <v>4075</v>
      </c>
      <c r="C2214" t="str">
        <f>Tabla4[[#This Row],[NIT]]</f>
        <v>06141409640014</v>
      </c>
      <c r="D2214">
        <f t="shared" si="69"/>
        <v>14</v>
      </c>
      <c r="E2214" t="str">
        <f t="shared" si="70"/>
        <v>NIT</v>
      </c>
    </row>
    <row r="2215" spans="1:5" x14ac:dyDescent="0.25">
      <c r="A2215" t="s">
        <v>4076</v>
      </c>
      <c r="B2215" t="s">
        <v>4077</v>
      </c>
      <c r="C2215" t="str">
        <f>Tabla4[[#This Row],[NIT]]</f>
        <v>06141610690013</v>
      </c>
      <c r="D2215">
        <f t="shared" si="69"/>
        <v>14</v>
      </c>
      <c r="E2215" t="str">
        <f t="shared" si="70"/>
        <v>NIT</v>
      </c>
    </row>
    <row r="2216" spans="1:5" x14ac:dyDescent="0.25">
      <c r="A2216" t="s">
        <v>4078</v>
      </c>
      <c r="B2216" t="s">
        <v>4079</v>
      </c>
      <c r="C2216" t="str">
        <f>Tabla4[[#This Row],[NIT]]</f>
        <v>05113004570014</v>
      </c>
      <c r="D2216">
        <f t="shared" si="69"/>
        <v>14</v>
      </c>
      <c r="E2216" t="str">
        <f t="shared" si="70"/>
        <v>NIT</v>
      </c>
    </row>
    <row r="2217" spans="1:5" x14ac:dyDescent="0.25">
      <c r="A2217" t="s">
        <v>4080</v>
      </c>
      <c r="B2217" t="s">
        <v>4081</v>
      </c>
      <c r="C2217" t="str">
        <f>Tabla4[[#This Row],[NIT]]</f>
        <v>06142810700037</v>
      </c>
      <c r="D2217">
        <f t="shared" si="69"/>
        <v>14</v>
      </c>
      <c r="E2217" t="str">
        <f t="shared" si="70"/>
        <v>NIT</v>
      </c>
    </row>
    <row r="2218" spans="1:5" x14ac:dyDescent="0.25">
      <c r="A2218" t="s">
        <v>4082</v>
      </c>
      <c r="B2218" t="s">
        <v>4083</v>
      </c>
      <c r="C2218" t="str">
        <f>Tabla4[[#This Row],[NIT]]</f>
        <v>06140410670020</v>
      </c>
      <c r="D2218">
        <f t="shared" si="69"/>
        <v>14</v>
      </c>
      <c r="E2218" t="str">
        <f t="shared" si="70"/>
        <v>NIT</v>
      </c>
    </row>
    <row r="2219" spans="1:5" x14ac:dyDescent="0.25">
      <c r="A2219" t="s">
        <v>4084</v>
      </c>
      <c r="B2219" t="s">
        <v>4085</v>
      </c>
      <c r="C2219" t="str">
        <f>Tabla4[[#This Row],[NIT]]</f>
        <v>06141702031073</v>
      </c>
      <c r="D2219">
        <f t="shared" si="69"/>
        <v>14</v>
      </c>
      <c r="E2219" t="str">
        <f t="shared" si="70"/>
        <v>NIT</v>
      </c>
    </row>
    <row r="2220" spans="1:5" x14ac:dyDescent="0.25">
      <c r="A2220" t="s">
        <v>4086</v>
      </c>
      <c r="B2220" t="s">
        <v>4087</v>
      </c>
      <c r="C2220" t="str">
        <f>Tabla4[[#This Row],[NIT]]</f>
        <v>06142307770023</v>
      </c>
      <c r="D2220">
        <f t="shared" si="69"/>
        <v>14</v>
      </c>
      <c r="E2220" t="str">
        <f t="shared" si="70"/>
        <v>NIT</v>
      </c>
    </row>
    <row r="2221" spans="1:5" x14ac:dyDescent="0.25">
      <c r="A2221" t="s">
        <v>4088</v>
      </c>
      <c r="B2221" t="s">
        <v>4089</v>
      </c>
      <c r="C2221" t="str">
        <f>Tabla4[[#This Row],[NIT]]</f>
        <v>06140611580022</v>
      </c>
      <c r="D2221">
        <f t="shared" si="69"/>
        <v>14</v>
      </c>
      <c r="E2221" t="str">
        <f t="shared" si="70"/>
        <v>NIT</v>
      </c>
    </row>
    <row r="2222" spans="1:5" x14ac:dyDescent="0.25">
      <c r="A2222" t="s">
        <v>4090</v>
      </c>
      <c r="B2222" t="s">
        <v>4091</v>
      </c>
      <c r="C2222" t="str">
        <f>Tabla4[[#This Row],[NIT]]</f>
        <v>06142405850104</v>
      </c>
      <c r="D2222">
        <f t="shared" si="69"/>
        <v>14</v>
      </c>
      <c r="E2222" t="str">
        <f t="shared" si="70"/>
        <v>NIT</v>
      </c>
    </row>
    <row r="2223" spans="1:5" x14ac:dyDescent="0.25">
      <c r="A2223" t="s">
        <v>4092</v>
      </c>
      <c r="B2223" t="s">
        <v>4093</v>
      </c>
      <c r="C2223" t="str">
        <f>Tabla4[[#This Row],[NIT]]</f>
        <v>06141906860028</v>
      </c>
      <c r="D2223">
        <f t="shared" si="69"/>
        <v>14</v>
      </c>
      <c r="E2223" t="str">
        <f t="shared" si="70"/>
        <v>NIT</v>
      </c>
    </row>
    <row r="2224" spans="1:5" x14ac:dyDescent="0.25">
      <c r="A2224" t="s">
        <v>4094</v>
      </c>
      <c r="B2224" t="s">
        <v>4095</v>
      </c>
      <c r="C2224" t="str">
        <f>Tabla4[[#This Row],[NIT]]</f>
        <v>06140506001046</v>
      </c>
      <c r="D2224">
        <f t="shared" si="69"/>
        <v>14</v>
      </c>
      <c r="E2224" t="str">
        <f t="shared" si="70"/>
        <v>NIT</v>
      </c>
    </row>
    <row r="2225" spans="1:5" x14ac:dyDescent="0.25">
      <c r="A2225" t="s">
        <v>4096</v>
      </c>
      <c r="B2225" t="s">
        <v>4097</v>
      </c>
      <c r="C2225" t="str">
        <f>Tabla4[[#This Row],[NIT]]</f>
        <v>06142907991017</v>
      </c>
      <c r="D2225">
        <f t="shared" si="69"/>
        <v>14</v>
      </c>
      <c r="E2225" t="str">
        <f t="shared" si="70"/>
        <v>NIT</v>
      </c>
    </row>
    <row r="2226" spans="1:5" x14ac:dyDescent="0.25">
      <c r="A2226" t="s">
        <v>4098</v>
      </c>
      <c r="B2226" t="s">
        <v>4099</v>
      </c>
      <c r="C2226" t="str">
        <f>Tabla4[[#This Row],[NIT]]</f>
        <v>12172005570044</v>
      </c>
      <c r="D2226">
        <f t="shared" si="69"/>
        <v>14</v>
      </c>
      <c r="E2226" t="str">
        <f t="shared" si="70"/>
        <v>NIT</v>
      </c>
    </row>
    <row r="2227" spans="1:5" x14ac:dyDescent="0.25">
      <c r="A2227" t="s">
        <v>4100</v>
      </c>
      <c r="B2227" t="s">
        <v>4101</v>
      </c>
      <c r="C2227" t="str">
        <f>Tabla4[[#This Row],[NIT]]</f>
        <v>06142410971020</v>
      </c>
      <c r="D2227">
        <f t="shared" si="69"/>
        <v>14</v>
      </c>
      <c r="E2227" t="str">
        <f t="shared" si="70"/>
        <v>NIT</v>
      </c>
    </row>
    <row r="2228" spans="1:5" x14ac:dyDescent="0.25">
      <c r="A2228" t="s">
        <v>4102</v>
      </c>
      <c r="B2228" t="s">
        <v>4103</v>
      </c>
      <c r="C2228" t="str">
        <f>Tabla4[[#This Row],[NIT]]</f>
        <v>06141208061016</v>
      </c>
      <c r="D2228">
        <f t="shared" si="69"/>
        <v>14</v>
      </c>
      <c r="E2228" t="str">
        <f t="shared" si="70"/>
        <v>NIT</v>
      </c>
    </row>
    <row r="2229" spans="1:5" x14ac:dyDescent="0.25">
      <c r="A2229" t="s">
        <v>4104</v>
      </c>
      <c r="B2229" t="s">
        <v>4105</v>
      </c>
      <c r="C2229" t="str">
        <f>Tabla4[[#This Row],[NIT]]</f>
        <v>08101001590011</v>
      </c>
      <c r="D2229">
        <f t="shared" si="69"/>
        <v>14</v>
      </c>
      <c r="E2229" t="str">
        <f t="shared" si="70"/>
        <v>NIT</v>
      </c>
    </row>
    <row r="2230" spans="1:5" x14ac:dyDescent="0.25">
      <c r="A2230" t="s">
        <v>4106</v>
      </c>
      <c r="B2230" t="s">
        <v>4107</v>
      </c>
      <c r="C2230" t="str">
        <f>Tabla4[[#This Row],[NIT]]</f>
        <v>12171909001018</v>
      </c>
      <c r="D2230">
        <f t="shared" si="69"/>
        <v>14</v>
      </c>
      <c r="E2230" t="str">
        <f t="shared" si="70"/>
        <v>NIT</v>
      </c>
    </row>
    <row r="2231" spans="1:5" x14ac:dyDescent="0.25">
      <c r="A2231" t="s">
        <v>4108</v>
      </c>
      <c r="B2231" t="s">
        <v>4109</v>
      </c>
      <c r="C2231" t="str">
        <f>Tabla4[[#This Row],[NIT]]</f>
        <v>06142805790020</v>
      </c>
      <c r="D2231">
        <f t="shared" si="69"/>
        <v>14</v>
      </c>
      <c r="E2231" t="str">
        <f t="shared" si="70"/>
        <v>NIT</v>
      </c>
    </row>
    <row r="2232" spans="1:5" x14ac:dyDescent="0.25">
      <c r="A2232" t="s">
        <v>4110</v>
      </c>
      <c r="B2232" t="s">
        <v>4111</v>
      </c>
      <c r="C2232" t="str">
        <f>Tabla4[[#This Row],[NIT]]</f>
        <v>06142007011033</v>
      </c>
      <c r="D2232">
        <f t="shared" si="69"/>
        <v>14</v>
      </c>
      <c r="E2232" t="str">
        <f t="shared" si="70"/>
        <v>NIT</v>
      </c>
    </row>
    <row r="2233" spans="1:5" x14ac:dyDescent="0.25">
      <c r="A2233" t="s">
        <v>4112</v>
      </c>
      <c r="B2233" t="s">
        <v>4113</v>
      </c>
      <c r="C2233" t="str">
        <f>Tabla4[[#This Row],[NIT]]</f>
        <v>06142803931012</v>
      </c>
      <c r="D2233">
        <f t="shared" si="69"/>
        <v>14</v>
      </c>
      <c r="E2233" t="str">
        <f t="shared" si="70"/>
        <v>NIT</v>
      </c>
    </row>
    <row r="2234" spans="1:5" x14ac:dyDescent="0.25">
      <c r="A2234" t="s">
        <v>4114</v>
      </c>
      <c r="B2234" t="s">
        <v>4115</v>
      </c>
      <c r="C2234" t="str">
        <f>Tabla4[[#This Row],[NIT]]</f>
        <v>06140109710048</v>
      </c>
      <c r="D2234">
        <f t="shared" si="69"/>
        <v>14</v>
      </c>
      <c r="E2234" t="str">
        <f t="shared" si="70"/>
        <v>NIT</v>
      </c>
    </row>
    <row r="2235" spans="1:5" x14ac:dyDescent="0.25">
      <c r="A2235" t="s">
        <v>4116</v>
      </c>
      <c r="B2235" t="s">
        <v>4117</v>
      </c>
      <c r="C2235" t="str">
        <f>Tabla4[[#This Row],[NIT]]</f>
        <v>06141810011054</v>
      </c>
      <c r="D2235">
        <f t="shared" si="69"/>
        <v>14</v>
      </c>
      <c r="E2235" t="str">
        <f t="shared" si="70"/>
        <v>NIT</v>
      </c>
    </row>
    <row r="2236" spans="1:5" x14ac:dyDescent="0.25">
      <c r="A2236" t="s">
        <v>4118</v>
      </c>
      <c r="B2236" t="s">
        <v>4119</v>
      </c>
      <c r="C2236" t="str">
        <f>Tabla4[[#This Row],[NIT]]</f>
        <v>06143010021070</v>
      </c>
      <c r="D2236">
        <f t="shared" si="69"/>
        <v>14</v>
      </c>
      <c r="E2236" t="str">
        <f t="shared" si="70"/>
        <v>NIT</v>
      </c>
    </row>
    <row r="2237" spans="1:5" x14ac:dyDescent="0.25">
      <c r="A2237" t="s">
        <v>4120</v>
      </c>
      <c r="B2237" t="s">
        <v>4121</v>
      </c>
      <c r="C2237" t="str">
        <f>Tabla4[[#This Row],[NIT]]</f>
        <v>06140510820027</v>
      </c>
      <c r="D2237">
        <f t="shared" si="69"/>
        <v>14</v>
      </c>
      <c r="E2237" t="str">
        <f t="shared" si="70"/>
        <v>NIT</v>
      </c>
    </row>
    <row r="2238" spans="1:5" x14ac:dyDescent="0.25">
      <c r="A2238" t="s">
        <v>4122</v>
      </c>
      <c r="B2238" t="s">
        <v>4123</v>
      </c>
      <c r="C2238" t="str">
        <f>Tabla4[[#This Row],[NIT]]</f>
        <v>06140811061016</v>
      </c>
      <c r="D2238">
        <f t="shared" si="69"/>
        <v>14</v>
      </c>
      <c r="E2238" t="str">
        <f t="shared" si="70"/>
        <v>NIT</v>
      </c>
    </row>
    <row r="2239" spans="1:5" x14ac:dyDescent="0.25">
      <c r="A2239" t="s">
        <v>4124</v>
      </c>
      <c r="B2239" t="s">
        <v>4125</v>
      </c>
      <c r="C2239" t="str">
        <f>Tabla4[[#This Row],[NIT]]</f>
        <v>06140612041022</v>
      </c>
      <c r="D2239">
        <f t="shared" si="69"/>
        <v>14</v>
      </c>
      <c r="E2239" t="str">
        <f t="shared" si="70"/>
        <v>NIT</v>
      </c>
    </row>
    <row r="2240" spans="1:5" x14ac:dyDescent="0.25">
      <c r="A2240" t="s">
        <v>4126</v>
      </c>
      <c r="B2240" t="s">
        <v>4127</v>
      </c>
      <c r="C2240" t="str">
        <f>Tabla4[[#This Row],[NIT]]</f>
        <v>02071307001014</v>
      </c>
      <c r="D2240">
        <f t="shared" si="69"/>
        <v>14</v>
      </c>
      <c r="E2240" t="str">
        <f t="shared" si="70"/>
        <v>NIT</v>
      </c>
    </row>
    <row r="2241" spans="1:5" x14ac:dyDescent="0.25">
      <c r="A2241" t="s">
        <v>4128</v>
      </c>
      <c r="B2241" t="s">
        <v>4129</v>
      </c>
      <c r="C2241" t="str">
        <f>Tabla4[[#This Row],[NIT]]</f>
        <v>06141911031013</v>
      </c>
      <c r="D2241">
        <f t="shared" si="69"/>
        <v>14</v>
      </c>
      <c r="E2241" t="str">
        <f t="shared" si="70"/>
        <v>NIT</v>
      </c>
    </row>
    <row r="2242" spans="1:5" x14ac:dyDescent="0.25">
      <c r="A2242" t="s">
        <v>4130</v>
      </c>
      <c r="B2242" t="s">
        <v>4131</v>
      </c>
      <c r="C2242" t="str">
        <f>Tabla4[[#This Row],[NIT]]</f>
        <v>06140406961018</v>
      </c>
      <c r="D2242">
        <f t="shared" ref="D2242:D2305" si="71">LEN(C2242)</f>
        <v>14</v>
      </c>
      <c r="E2242" t="str">
        <f t="shared" si="70"/>
        <v>NIT</v>
      </c>
    </row>
    <row r="2243" spans="1:5" x14ac:dyDescent="0.25">
      <c r="A2243" t="s">
        <v>4132</v>
      </c>
      <c r="B2243" t="s">
        <v>4133</v>
      </c>
      <c r="C2243" t="str">
        <f>Tabla4[[#This Row],[NIT]]</f>
        <v>06140405901020</v>
      </c>
      <c r="D2243">
        <f t="shared" si="71"/>
        <v>14</v>
      </c>
      <c r="E2243" t="str">
        <f t="shared" ref="E2243:E2306" si="72">IF(D2243=14,"NIT",IF(D2243=9,"DUI"," "))</f>
        <v>NIT</v>
      </c>
    </row>
    <row r="2244" spans="1:5" x14ac:dyDescent="0.25">
      <c r="A2244" t="s">
        <v>4134</v>
      </c>
      <c r="B2244" t="s">
        <v>4135</v>
      </c>
      <c r="C2244" t="str">
        <f>Tabla4[[#This Row],[NIT]]</f>
        <v>06142010850016</v>
      </c>
      <c r="D2244">
        <f t="shared" si="71"/>
        <v>14</v>
      </c>
      <c r="E2244" t="str">
        <f t="shared" si="72"/>
        <v>NIT</v>
      </c>
    </row>
    <row r="2245" spans="1:5" x14ac:dyDescent="0.25">
      <c r="A2245" t="s">
        <v>4136</v>
      </c>
      <c r="B2245" t="s">
        <v>4137</v>
      </c>
      <c r="C2245" t="str">
        <f>Tabla4[[#This Row],[NIT]]</f>
        <v>06141710021052</v>
      </c>
      <c r="D2245">
        <f t="shared" si="71"/>
        <v>14</v>
      </c>
      <c r="E2245" t="str">
        <f t="shared" si="72"/>
        <v>NIT</v>
      </c>
    </row>
    <row r="2246" spans="1:5" x14ac:dyDescent="0.25">
      <c r="A2246" t="s">
        <v>4138</v>
      </c>
      <c r="B2246" t="s">
        <v>4139</v>
      </c>
      <c r="C2246" t="str">
        <f>Tabla4[[#This Row],[NIT]]</f>
        <v>06142711780018</v>
      </c>
      <c r="D2246">
        <f t="shared" si="71"/>
        <v>14</v>
      </c>
      <c r="E2246" t="str">
        <f t="shared" si="72"/>
        <v>NIT</v>
      </c>
    </row>
    <row r="2247" spans="1:5" x14ac:dyDescent="0.25">
      <c r="A2247" t="s">
        <v>4140</v>
      </c>
      <c r="B2247" t="s">
        <v>4141</v>
      </c>
      <c r="C2247" t="str">
        <f>Tabla4[[#This Row],[NIT]]</f>
        <v>06140111011018</v>
      </c>
      <c r="D2247">
        <f t="shared" si="71"/>
        <v>14</v>
      </c>
      <c r="E2247" t="str">
        <f t="shared" si="72"/>
        <v>NIT</v>
      </c>
    </row>
    <row r="2248" spans="1:5" x14ac:dyDescent="0.25">
      <c r="A2248" t="s">
        <v>4142</v>
      </c>
      <c r="B2248" t="s">
        <v>4143</v>
      </c>
      <c r="C2248" t="str">
        <f>Tabla4[[#This Row],[NIT]]</f>
        <v>05112608921010</v>
      </c>
      <c r="D2248">
        <f t="shared" si="71"/>
        <v>14</v>
      </c>
      <c r="E2248" t="str">
        <f t="shared" si="72"/>
        <v>NIT</v>
      </c>
    </row>
    <row r="2249" spans="1:5" x14ac:dyDescent="0.25">
      <c r="A2249" t="s">
        <v>4144</v>
      </c>
      <c r="B2249" t="s">
        <v>4145</v>
      </c>
      <c r="C2249" t="str">
        <f>Tabla4[[#This Row],[NIT]]</f>
        <v>06141311921015</v>
      </c>
      <c r="D2249">
        <f t="shared" si="71"/>
        <v>14</v>
      </c>
      <c r="E2249" t="str">
        <f t="shared" si="72"/>
        <v>NIT</v>
      </c>
    </row>
    <row r="2250" spans="1:5" x14ac:dyDescent="0.25">
      <c r="A2250" t="s">
        <v>4146</v>
      </c>
      <c r="B2250" t="s">
        <v>4147</v>
      </c>
      <c r="C2250" t="str">
        <f>Tabla4[[#This Row],[NIT]]</f>
        <v>06141909021108</v>
      </c>
      <c r="D2250">
        <f t="shared" si="71"/>
        <v>14</v>
      </c>
      <c r="E2250" t="str">
        <f t="shared" si="72"/>
        <v>NIT</v>
      </c>
    </row>
    <row r="2251" spans="1:5" x14ac:dyDescent="0.25">
      <c r="A2251" t="s">
        <v>4148</v>
      </c>
      <c r="B2251" t="s">
        <v>4149</v>
      </c>
      <c r="C2251" t="str">
        <f>Tabla4[[#This Row],[NIT]]</f>
        <v>06141005051015</v>
      </c>
      <c r="D2251">
        <f t="shared" si="71"/>
        <v>14</v>
      </c>
      <c r="E2251" t="str">
        <f t="shared" si="72"/>
        <v>NIT</v>
      </c>
    </row>
    <row r="2252" spans="1:5" x14ac:dyDescent="0.25">
      <c r="A2252" t="s">
        <v>4150</v>
      </c>
      <c r="B2252" t="s">
        <v>4151</v>
      </c>
      <c r="C2252" t="str">
        <f>Tabla4[[#This Row],[NIT]]</f>
        <v>06142608991035</v>
      </c>
      <c r="D2252">
        <f t="shared" si="71"/>
        <v>14</v>
      </c>
      <c r="E2252" t="str">
        <f t="shared" si="72"/>
        <v>NIT</v>
      </c>
    </row>
    <row r="2253" spans="1:5" x14ac:dyDescent="0.25">
      <c r="A2253" t="s">
        <v>4152</v>
      </c>
      <c r="B2253" t="s">
        <v>4153</v>
      </c>
      <c r="C2253" t="str">
        <f>Tabla4[[#This Row],[NIT]]</f>
        <v>06140107740062</v>
      </c>
      <c r="D2253">
        <f t="shared" si="71"/>
        <v>14</v>
      </c>
      <c r="E2253" t="str">
        <f t="shared" si="72"/>
        <v>NIT</v>
      </c>
    </row>
    <row r="2254" spans="1:5" x14ac:dyDescent="0.25">
      <c r="A2254" t="s">
        <v>4154</v>
      </c>
      <c r="B2254" t="s">
        <v>4155</v>
      </c>
      <c r="C2254" t="str">
        <f>Tabla4[[#This Row],[NIT]]</f>
        <v>06142511931054</v>
      </c>
      <c r="D2254">
        <f t="shared" si="71"/>
        <v>14</v>
      </c>
      <c r="E2254" t="str">
        <f t="shared" si="72"/>
        <v>NIT</v>
      </c>
    </row>
    <row r="2255" spans="1:5" x14ac:dyDescent="0.25">
      <c r="A2255" t="s">
        <v>4156</v>
      </c>
      <c r="B2255" t="s">
        <v>4157</v>
      </c>
      <c r="C2255" t="str">
        <f>Tabla4[[#This Row],[NIT]]</f>
        <v>06140312750021</v>
      </c>
      <c r="D2255">
        <f t="shared" si="71"/>
        <v>14</v>
      </c>
      <c r="E2255" t="str">
        <f t="shared" si="72"/>
        <v>NIT</v>
      </c>
    </row>
    <row r="2256" spans="1:5" x14ac:dyDescent="0.25">
      <c r="A2256" t="s">
        <v>4158</v>
      </c>
      <c r="B2256" t="s">
        <v>4159</v>
      </c>
      <c r="C2256" t="str">
        <f>Tabla4[[#This Row],[NIT]]</f>
        <v>12172809011012</v>
      </c>
      <c r="D2256">
        <f t="shared" si="71"/>
        <v>14</v>
      </c>
      <c r="E2256" t="str">
        <f t="shared" si="72"/>
        <v>NIT</v>
      </c>
    </row>
    <row r="2257" spans="1:5" x14ac:dyDescent="0.25">
      <c r="A2257" t="s">
        <v>1814</v>
      </c>
      <c r="B2257" t="s">
        <v>4160</v>
      </c>
      <c r="C2257" t="str">
        <f>Tabla4[[#This Row],[NIT]]</f>
        <v>03060806911015</v>
      </c>
      <c r="D2257">
        <f t="shared" si="71"/>
        <v>14</v>
      </c>
      <c r="E2257" t="str">
        <f t="shared" si="72"/>
        <v>NIT</v>
      </c>
    </row>
    <row r="2258" spans="1:5" x14ac:dyDescent="0.25">
      <c r="A2258" t="s">
        <v>4161</v>
      </c>
      <c r="B2258" t="s">
        <v>4162</v>
      </c>
      <c r="C2258" t="str">
        <f>Tabla4[[#This Row],[NIT]]</f>
        <v>06142410740019</v>
      </c>
      <c r="D2258">
        <f t="shared" si="71"/>
        <v>14</v>
      </c>
      <c r="E2258" t="str">
        <f t="shared" si="72"/>
        <v>NIT</v>
      </c>
    </row>
    <row r="2259" spans="1:5" x14ac:dyDescent="0.25">
      <c r="A2259" t="s">
        <v>4163</v>
      </c>
      <c r="B2259" t="s">
        <v>4164</v>
      </c>
      <c r="C2259" t="str">
        <f>Tabla4[[#This Row],[NIT]]</f>
        <v>06140707051068</v>
      </c>
      <c r="D2259">
        <f t="shared" si="71"/>
        <v>14</v>
      </c>
      <c r="E2259" t="str">
        <f t="shared" si="72"/>
        <v>NIT</v>
      </c>
    </row>
    <row r="2260" spans="1:5" x14ac:dyDescent="0.25">
      <c r="A2260" t="s">
        <v>4165</v>
      </c>
      <c r="B2260" t="s">
        <v>4166</v>
      </c>
      <c r="C2260" t="str">
        <f>Tabla4[[#This Row],[NIT]]</f>
        <v>06140401061051</v>
      </c>
      <c r="D2260">
        <f t="shared" si="71"/>
        <v>14</v>
      </c>
      <c r="E2260" t="str">
        <f t="shared" si="72"/>
        <v>NIT</v>
      </c>
    </row>
    <row r="2261" spans="1:5" x14ac:dyDescent="0.25">
      <c r="A2261" t="s">
        <v>4167</v>
      </c>
      <c r="B2261" t="s">
        <v>4168</v>
      </c>
      <c r="C2261" t="str">
        <f>Tabla4[[#This Row],[NIT]]</f>
        <v>05102307721010</v>
      </c>
      <c r="D2261">
        <f t="shared" si="71"/>
        <v>14</v>
      </c>
      <c r="E2261" t="str">
        <f t="shared" si="72"/>
        <v>NIT</v>
      </c>
    </row>
    <row r="2262" spans="1:5" x14ac:dyDescent="0.25">
      <c r="A2262" t="s">
        <v>4169</v>
      </c>
      <c r="B2262" t="s">
        <v>4170</v>
      </c>
      <c r="C2262" t="str">
        <f>Tabla4[[#This Row],[NIT]]</f>
        <v>06142103001073</v>
      </c>
      <c r="D2262">
        <f t="shared" si="71"/>
        <v>14</v>
      </c>
      <c r="E2262" t="str">
        <f t="shared" si="72"/>
        <v>NIT</v>
      </c>
    </row>
    <row r="2263" spans="1:5" x14ac:dyDescent="0.25">
      <c r="A2263" t="s">
        <v>4171</v>
      </c>
      <c r="B2263" t="s">
        <v>4172</v>
      </c>
      <c r="C2263" t="str">
        <f>Tabla4[[#This Row],[NIT]]</f>
        <v>06142412770015</v>
      </c>
      <c r="D2263">
        <f t="shared" si="71"/>
        <v>14</v>
      </c>
      <c r="E2263" t="str">
        <f t="shared" si="72"/>
        <v>NIT</v>
      </c>
    </row>
    <row r="2264" spans="1:5" x14ac:dyDescent="0.25">
      <c r="A2264" t="s">
        <v>4173</v>
      </c>
      <c r="B2264" t="s">
        <v>4174</v>
      </c>
      <c r="C2264" t="str">
        <f>Tabla4[[#This Row],[NIT]]</f>
        <v>06142906870010</v>
      </c>
      <c r="D2264">
        <f t="shared" si="71"/>
        <v>14</v>
      </c>
      <c r="E2264" t="str">
        <f t="shared" si="72"/>
        <v>NIT</v>
      </c>
    </row>
    <row r="2265" spans="1:5" x14ac:dyDescent="0.25">
      <c r="A2265" t="s">
        <v>4175</v>
      </c>
      <c r="B2265" t="s">
        <v>4176</v>
      </c>
      <c r="C2265" t="str">
        <f>Tabla4[[#This Row],[NIT]]</f>
        <v>06142407971028</v>
      </c>
      <c r="D2265">
        <f t="shared" si="71"/>
        <v>14</v>
      </c>
      <c r="E2265" t="str">
        <f t="shared" si="72"/>
        <v>NIT</v>
      </c>
    </row>
    <row r="2266" spans="1:5" x14ac:dyDescent="0.25">
      <c r="A2266" t="s">
        <v>4177</v>
      </c>
      <c r="B2266" t="s">
        <v>4178</v>
      </c>
      <c r="C2266" t="str">
        <f>Tabla4[[#This Row],[NIT]]</f>
        <v>06140712071034</v>
      </c>
      <c r="D2266">
        <f t="shared" si="71"/>
        <v>14</v>
      </c>
      <c r="E2266" t="str">
        <f t="shared" si="72"/>
        <v>NIT</v>
      </c>
    </row>
    <row r="2267" spans="1:5" x14ac:dyDescent="0.25">
      <c r="A2267" t="s">
        <v>4179</v>
      </c>
      <c r="B2267" t="s">
        <v>4180</v>
      </c>
      <c r="C2267" t="str">
        <f>Tabla4[[#This Row],[NIT]]</f>
        <v>06140409860040</v>
      </c>
      <c r="D2267">
        <f t="shared" si="71"/>
        <v>14</v>
      </c>
      <c r="E2267" t="str">
        <f t="shared" si="72"/>
        <v>NIT</v>
      </c>
    </row>
    <row r="2268" spans="1:5" x14ac:dyDescent="0.25">
      <c r="A2268" t="s">
        <v>4181</v>
      </c>
      <c r="B2268" t="s">
        <v>4182</v>
      </c>
      <c r="C2268" t="str">
        <f>Tabla4[[#This Row],[NIT]]</f>
        <v>01062006630017</v>
      </c>
      <c r="D2268">
        <f t="shared" si="71"/>
        <v>14</v>
      </c>
      <c r="E2268" t="str">
        <f t="shared" si="72"/>
        <v>NIT</v>
      </c>
    </row>
    <row r="2269" spans="1:5" x14ac:dyDescent="0.25">
      <c r="A2269" t="s">
        <v>4183</v>
      </c>
      <c r="B2269" t="s">
        <v>4184</v>
      </c>
      <c r="C2269" t="str">
        <f>Tabla4[[#This Row],[NIT]]</f>
        <v>06141506051015</v>
      </c>
      <c r="D2269">
        <f t="shared" si="71"/>
        <v>14</v>
      </c>
      <c r="E2269" t="str">
        <f t="shared" si="72"/>
        <v>NIT</v>
      </c>
    </row>
    <row r="2270" spans="1:5" x14ac:dyDescent="0.25">
      <c r="A2270" t="s">
        <v>4185</v>
      </c>
      <c r="B2270" t="s">
        <v>4186</v>
      </c>
      <c r="C2270" t="str">
        <f>Tabla4[[#This Row],[NIT]]</f>
        <v>06142609921022</v>
      </c>
      <c r="D2270">
        <f t="shared" si="71"/>
        <v>14</v>
      </c>
      <c r="E2270" t="str">
        <f t="shared" si="72"/>
        <v>NIT</v>
      </c>
    </row>
    <row r="2271" spans="1:5" x14ac:dyDescent="0.25">
      <c r="A2271" t="s">
        <v>4187</v>
      </c>
      <c r="B2271" t="s">
        <v>4188</v>
      </c>
      <c r="C2271" t="str">
        <f>Tabla4[[#This Row],[NIT]]</f>
        <v>06142010971048</v>
      </c>
      <c r="D2271">
        <f t="shared" si="71"/>
        <v>14</v>
      </c>
      <c r="E2271" t="str">
        <f t="shared" si="72"/>
        <v>NIT</v>
      </c>
    </row>
    <row r="2272" spans="1:5" x14ac:dyDescent="0.25">
      <c r="A2272" t="s">
        <v>4189</v>
      </c>
      <c r="B2272" t="s">
        <v>4190</v>
      </c>
      <c r="C2272" t="str">
        <f>Tabla4[[#This Row],[NIT]]</f>
        <v>06140611031040</v>
      </c>
      <c r="D2272">
        <f t="shared" si="71"/>
        <v>14</v>
      </c>
      <c r="E2272" t="str">
        <f t="shared" si="72"/>
        <v>NIT</v>
      </c>
    </row>
    <row r="2273" spans="1:5" x14ac:dyDescent="0.25">
      <c r="A2273" t="s">
        <v>4191</v>
      </c>
      <c r="B2273" t="s">
        <v>4192</v>
      </c>
      <c r="C2273" t="str">
        <f>Tabla4[[#This Row],[NIT]]</f>
        <v>06142207031012</v>
      </c>
      <c r="D2273">
        <f t="shared" si="71"/>
        <v>14</v>
      </c>
      <c r="E2273" t="str">
        <f t="shared" si="72"/>
        <v>NIT</v>
      </c>
    </row>
    <row r="2274" spans="1:5" x14ac:dyDescent="0.25">
      <c r="A2274" t="s">
        <v>4193</v>
      </c>
      <c r="B2274" t="s">
        <v>4194</v>
      </c>
      <c r="C2274" t="str">
        <f>Tabla4[[#This Row],[NIT]]</f>
        <v>10102308741023</v>
      </c>
      <c r="D2274">
        <f t="shared" si="71"/>
        <v>14</v>
      </c>
      <c r="E2274" t="str">
        <f t="shared" si="72"/>
        <v>NIT</v>
      </c>
    </row>
    <row r="2275" spans="1:5" x14ac:dyDescent="0.25">
      <c r="A2275" t="s">
        <v>4195</v>
      </c>
      <c r="B2275" t="s">
        <v>4196</v>
      </c>
      <c r="C2275" t="str">
        <f>Tabla4[[#This Row],[NIT]]</f>
        <v>06142510530126</v>
      </c>
      <c r="D2275">
        <f t="shared" si="71"/>
        <v>14</v>
      </c>
      <c r="E2275" t="str">
        <f t="shared" si="72"/>
        <v>NIT</v>
      </c>
    </row>
    <row r="2276" spans="1:5" x14ac:dyDescent="0.25">
      <c r="A2276" t="s">
        <v>51</v>
      </c>
      <c r="B2276" t="s">
        <v>50</v>
      </c>
      <c r="C2276" t="str">
        <f>Tabla4[[#This Row],[NIT]]</f>
        <v>03062709630017</v>
      </c>
      <c r="D2276">
        <f t="shared" si="71"/>
        <v>14</v>
      </c>
      <c r="E2276" t="str">
        <f t="shared" si="72"/>
        <v>NIT</v>
      </c>
    </row>
    <row r="2277" spans="1:5" x14ac:dyDescent="0.25">
      <c r="A2277" t="s">
        <v>4197</v>
      </c>
      <c r="B2277" t="s">
        <v>4198</v>
      </c>
      <c r="C2277" t="str">
        <f>Tabla4[[#This Row],[NIT]]</f>
        <v>06141806081048</v>
      </c>
      <c r="D2277">
        <f t="shared" si="71"/>
        <v>14</v>
      </c>
      <c r="E2277" t="str">
        <f t="shared" si="72"/>
        <v>NIT</v>
      </c>
    </row>
    <row r="2278" spans="1:5" x14ac:dyDescent="0.25">
      <c r="A2278" t="s">
        <v>4199</v>
      </c>
      <c r="B2278" t="s">
        <v>4200</v>
      </c>
      <c r="C2278" t="str">
        <f>Tabla4[[#This Row],[NIT]]</f>
        <v>06140605031038</v>
      </c>
      <c r="D2278">
        <f t="shared" si="71"/>
        <v>14</v>
      </c>
      <c r="E2278" t="str">
        <f t="shared" si="72"/>
        <v>NIT</v>
      </c>
    </row>
    <row r="2279" spans="1:5" x14ac:dyDescent="0.25">
      <c r="A2279" t="s">
        <v>4201</v>
      </c>
      <c r="B2279" t="s">
        <v>4202</v>
      </c>
      <c r="C2279" t="str">
        <f>Tabla4[[#This Row],[NIT]]</f>
        <v>05150701091019</v>
      </c>
      <c r="D2279">
        <f t="shared" si="71"/>
        <v>14</v>
      </c>
      <c r="E2279" t="str">
        <f t="shared" si="72"/>
        <v>NIT</v>
      </c>
    </row>
    <row r="2280" spans="1:5" x14ac:dyDescent="0.25">
      <c r="A2280" t="s">
        <v>4203</v>
      </c>
      <c r="B2280" t="s">
        <v>4204</v>
      </c>
      <c r="C2280" t="str">
        <f>Tabla4[[#This Row],[NIT]]</f>
        <v>06140109750022</v>
      </c>
      <c r="D2280">
        <f t="shared" si="71"/>
        <v>14</v>
      </c>
      <c r="E2280" t="str">
        <f t="shared" si="72"/>
        <v>NIT</v>
      </c>
    </row>
    <row r="2281" spans="1:5" x14ac:dyDescent="0.25">
      <c r="A2281" t="s">
        <v>4205</v>
      </c>
      <c r="B2281" t="s">
        <v>4206</v>
      </c>
      <c r="C2281" t="str">
        <f>Tabla4[[#This Row],[NIT]]</f>
        <v>06142809891012</v>
      </c>
      <c r="D2281">
        <f t="shared" si="71"/>
        <v>14</v>
      </c>
      <c r="E2281" t="str">
        <f t="shared" si="72"/>
        <v>NIT</v>
      </c>
    </row>
    <row r="2282" spans="1:5" x14ac:dyDescent="0.25">
      <c r="A2282" t="s">
        <v>4207</v>
      </c>
      <c r="B2282" t="s">
        <v>4208</v>
      </c>
      <c r="C2282" t="str">
        <f>Tabla4[[#This Row],[NIT]]</f>
        <v>14080305941014</v>
      </c>
      <c r="D2282">
        <f t="shared" si="71"/>
        <v>14</v>
      </c>
      <c r="E2282" t="str">
        <f t="shared" si="72"/>
        <v>NIT</v>
      </c>
    </row>
    <row r="2283" spans="1:5" x14ac:dyDescent="0.25">
      <c r="A2283" t="s">
        <v>4209</v>
      </c>
      <c r="B2283" t="s">
        <v>4210</v>
      </c>
      <c r="C2283" t="str">
        <f>Tabla4[[#This Row],[NIT]]</f>
        <v>06140702051027</v>
      </c>
      <c r="D2283">
        <f t="shared" si="71"/>
        <v>14</v>
      </c>
      <c r="E2283" t="str">
        <f t="shared" si="72"/>
        <v>NIT</v>
      </c>
    </row>
    <row r="2284" spans="1:5" x14ac:dyDescent="0.25">
      <c r="A2284" t="s">
        <v>4211</v>
      </c>
      <c r="B2284" t="s">
        <v>4212</v>
      </c>
      <c r="C2284" t="str">
        <f>Tabla4[[#This Row],[NIT]]</f>
        <v>06140208071015</v>
      </c>
      <c r="D2284">
        <f t="shared" si="71"/>
        <v>14</v>
      </c>
      <c r="E2284" t="str">
        <f t="shared" si="72"/>
        <v>NIT</v>
      </c>
    </row>
    <row r="2285" spans="1:5" x14ac:dyDescent="0.25">
      <c r="A2285" t="s">
        <v>4213</v>
      </c>
      <c r="B2285" t="s">
        <v>4214</v>
      </c>
      <c r="C2285" t="str">
        <f>Tabla4[[#This Row],[NIT]]</f>
        <v>06142003740018</v>
      </c>
      <c r="D2285">
        <f t="shared" si="71"/>
        <v>14</v>
      </c>
      <c r="E2285" t="str">
        <f t="shared" si="72"/>
        <v>NIT</v>
      </c>
    </row>
    <row r="2286" spans="1:5" x14ac:dyDescent="0.25">
      <c r="A2286" t="s">
        <v>4215</v>
      </c>
      <c r="B2286" t="s">
        <v>4216</v>
      </c>
      <c r="C2286" t="str">
        <f>Tabla4[[#This Row],[NIT]]</f>
        <v>06141212901010</v>
      </c>
      <c r="D2286">
        <f t="shared" si="71"/>
        <v>14</v>
      </c>
      <c r="E2286" t="str">
        <f t="shared" si="72"/>
        <v>NIT</v>
      </c>
    </row>
    <row r="2287" spans="1:5" x14ac:dyDescent="0.25">
      <c r="A2287" t="s">
        <v>4217</v>
      </c>
      <c r="B2287" t="s">
        <v>4218</v>
      </c>
      <c r="C2287" t="str">
        <f>Tabla4[[#This Row],[NIT]]</f>
        <v>06140305001030</v>
      </c>
      <c r="D2287">
        <f t="shared" si="71"/>
        <v>14</v>
      </c>
      <c r="E2287" t="str">
        <f t="shared" si="72"/>
        <v>NIT</v>
      </c>
    </row>
    <row r="2288" spans="1:5" x14ac:dyDescent="0.25">
      <c r="A2288" t="s">
        <v>4219</v>
      </c>
      <c r="B2288" t="s">
        <v>4220</v>
      </c>
      <c r="C2288" t="str">
        <f>Tabla4[[#This Row],[NIT]]</f>
        <v>06141305941039</v>
      </c>
      <c r="D2288">
        <f t="shared" si="71"/>
        <v>14</v>
      </c>
      <c r="E2288" t="str">
        <f t="shared" si="72"/>
        <v>NIT</v>
      </c>
    </row>
    <row r="2289" spans="1:5" x14ac:dyDescent="0.25">
      <c r="A2289" t="s">
        <v>4221</v>
      </c>
      <c r="B2289" t="s">
        <v>4222</v>
      </c>
      <c r="C2289" t="str">
        <f>Tabla4[[#This Row],[NIT]]</f>
        <v>06142802021039</v>
      </c>
      <c r="D2289">
        <f t="shared" si="71"/>
        <v>14</v>
      </c>
      <c r="E2289" t="str">
        <f t="shared" si="72"/>
        <v>NIT</v>
      </c>
    </row>
    <row r="2290" spans="1:5" x14ac:dyDescent="0.25">
      <c r="A2290" t="s">
        <v>4223</v>
      </c>
      <c r="B2290" t="s">
        <v>4224</v>
      </c>
      <c r="C2290" t="str">
        <f>Tabla4[[#This Row],[NIT]]</f>
        <v>06142209051029</v>
      </c>
      <c r="D2290">
        <f t="shared" si="71"/>
        <v>14</v>
      </c>
      <c r="E2290" t="str">
        <f t="shared" si="72"/>
        <v>NIT</v>
      </c>
    </row>
    <row r="2291" spans="1:5" x14ac:dyDescent="0.25">
      <c r="A2291" t="s">
        <v>4225</v>
      </c>
      <c r="B2291" t="s">
        <v>4226</v>
      </c>
      <c r="C2291" t="str">
        <f>Tabla4[[#This Row],[NIT]]</f>
        <v>06141603921024</v>
      </c>
      <c r="D2291">
        <f t="shared" si="71"/>
        <v>14</v>
      </c>
      <c r="E2291" t="str">
        <f t="shared" si="72"/>
        <v>NIT</v>
      </c>
    </row>
    <row r="2292" spans="1:5" x14ac:dyDescent="0.25">
      <c r="A2292" t="s">
        <v>4227</v>
      </c>
      <c r="B2292" t="s">
        <v>4228</v>
      </c>
      <c r="C2292" t="str">
        <f>Tabla4[[#This Row],[NIT]]</f>
        <v>06141503001068</v>
      </c>
      <c r="D2292">
        <f t="shared" si="71"/>
        <v>14</v>
      </c>
      <c r="E2292" t="str">
        <f t="shared" si="72"/>
        <v>NIT</v>
      </c>
    </row>
    <row r="2293" spans="1:5" x14ac:dyDescent="0.25">
      <c r="A2293" t="s">
        <v>4229</v>
      </c>
      <c r="B2293" t="s">
        <v>4230</v>
      </c>
      <c r="C2293" t="str">
        <f>Tabla4[[#This Row],[NIT]]</f>
        <v>06141801941120</v>
      </c>
      <c r="D2293">
        <f t="shared" si="71"/>
        <v>14</v>
      </c>
      <c r="E2293" t="str">
        <f t="shared" si="72"/>
        <v>NIT</v>
      </c>
    </row>
    <row r="2294" spans="1:5" x14ac:dyDescent="0.25">
      <c r="A2294" t="s">
        <v>4231</v>
      </c>
      <c r="B2294" t="s">
        <v>4232</v>
      </c>
      <c r="C2294" t="str">
        <f>Tabla4[[#This Row],[NIT]]</f>
        <v>06142408981086</v>
      </c>
      <c r="D2294">
        <f t="shared" si="71"/>
        <v>14</v>
      </c>
      <c r="E2294" t="str">
        <f t="shared" si="72"/>
        <v>NIT</v>
      </c>
    </row>
    <row r="2295" spans="1:5" x14ac:dyDescent="0.25">
      <c r="A2295" t="s">
        <v>4233</v>
      </c>
      <c r="B2295" t="s">
        <v>4234</v>
      </c>
      <c r="C2295" t="str">
        <f>Tabla4[[#This Row],[NIT]]</f>
        <v>06142504710011</v>
      </c>
      <c r="D2295">
        <f t="shared" si="71"/>
        <v>14</v>
      </c>
      <c r="E2295" t="str">
        <f t="shared" si="72"/>
        <v>NIT</v>
      </c>
    </row>
    <row r="2296" spans="1:5" x14ac:dyDescent="0.25">
      <c r="A2296" t="s">
        <v>4235</v>
      </c>
      <c r="B2296" t="s">
        <v>4236</v>
      </c>
      <c r="C2296" t="str">
        <f>Tabla4[[#This Row],[NIT]]</f>
        <v>06140707061020</v>
      </c>
      <c r="D2296">
        <f t="shared" si="71"/>
        <v>14</v>
      </c>
      <c r="E2296" t="str">
        <f t="shared" si="72"/>
        <v>NIT</v>
      </c>
    </row>
    <row r="2297" spans="1:5" x14ac:dyDescent="0.25">
      <c r="A2297" t="s">
        <v>4237</v>
      </c>
      <c r="B2297" t="s">
        <v>4238</v>
      </c>
      <c r="C2297" t="str">
        <f>Tabla4[[#This Row],[NIT]]</f>
        <v>06140805720019</v>
      </c>
      <c r="D2297">
        <f t="shared" si="71"/>
        <v>14</v>
      </c>
      <c r="E2297" t="str">
        <f t="shared" si="72"/>
        <v>NIT</v>
      </c>
    </row>
    <row r="2298" spans="1:5" x14ac:dyDescent="0.25">
      <c r="A2298" t="s">
        <v>4239</v>
      </c>
      <c r="B2298" t="s">
        <v>4240</v>
      </c>
      <c r="C2298" t="str">
        <f>Tabla4[[#This Row],[NIT]]</f>
        <v>02031709430027</v>
      </c>
      <c r="D2298">
        <f t="shared" si="71"/>
        <v>14</v>
      </c>
      <c r="E2298" t="str">
        <f t="shared" si="72"/>
        <v>NIT</v>
      </c>
    </row>
    <row r="2299" spans="1:5" x14ac:dyDescent="0.25">
      <c r="A2299" t="s">
        <v>4241</v>
      </c>
      <c r="B2299" t="s">
        <v>4242</v>
      </c>
      <c r="C2299" t="str">
        <f>Tabla4[[#This Row],[NIT]]</f>
        <v>11091909421010</v>
      </c>
      <c r="D2299">
        <f t="shared" si="71"/>
        <v>14</v>
      </c>
      <c r="E2299" t="str">
        <f t="shared" si="72"/>
        <v>NIT</v>
      </c>
    </row>
    <row r="2300" spans="1:5" x14ac:dyDescent="0.25">
      <c r="A2300" t="s">
        <v>4243</v>
      </c>
      <c r="B2300" t="s">
        <v>4244</v>
      </c>
      <c r="C2300" t="str">
        <f>Tabla4[[#This Row],[NIT]]</f>
        <v>03011812770012</v>
      </c>
      <c r="D2300">
        <f t="shared" si="71"/>
        <v>14</v>
      </c>
      <c r="E2300" t="str">
        <f t="shared" si="72"/>
        <v>NIT</v>
      </c>
    </row>
    <row r="2301" spans="1:5" x14ac:dyDescent="0.25">
      <c r="A2301" t="s">
        <v>4245</v>
      </c>
      <c r="B2301" t="s">
        <v>4246</v>
      </c>
      <c r="C2301" t="str">
        <f>Tabla4[[#This Row],[NIT]]</f>
        <v>01030611780011</v>
      </c>
      <c r="D2301">
        <f t="shared" si="71"/>
        <v>14</v>
      </c>
      <c r="E2301" t="str">
        <f t="shared" si="72"/>
        <v>NIT</v>
      </c>
    </row>
    <row r="2302" spans="1:5" x14ac:dyDescent="0.25">
      <c r="A2302" t="s">
        <v>4247</v>
      </c>
      <c r="B2302" t="s">
        <v>4248</v>
      </c>
      <c r="C2302" t="str">
        <f>Tabla4[[#This Row],[NIT]]</f>
        <v>12021711661010</v>
      </c>
      <c r="D2302">
        <f t="shared" si="71"/>
        <v>14</v>
      </c>
      <c r="E2302" t="str">
        <f t="shared" si="72"/>
        <v>NIT</v>
      </c>
    </row>
    <row r="2303" spans="1:5" x14ac:dyDescent="0.25">
      <c r="A2303" t="s">
        <v>4249</v>
      </c>
      <c r="B2303" t="s">
        <v>4250</v>
      </c>
      <c r="C2303" t="str">
        <f>Tabla4[[#This Row],[NIT]]</f>
        <v>14081909431010</v>
      </c>
      <c r="D2303">
        <f t="shared" si="71"/>
        <v>14</v>
      </c>
      <c r="E2303" t="str">
        <f t="shared" si="72"/>
        <v>NIT</v>
      </c>
    </row>
    <row r="2304" spans="1:5" x14ac:dyDescent="0.25">
      <c r="A2304" t="s">
        <v>4251</v>
      </c>
      <c r="B2304" t="s">
        <v>4252</v>
      </c>
      <c r="C2304" t="str">
        <f>Tabla4[[#This Row],[NIT]]</f>
        <v>11152003431017</v>
      </c>
      <c r="D2304">
        <f t="shared" si="71"/>
        <v>14</v>
      </c>
      <c r="E2304" t="str">
        <f t="shared" si="72"/>
        <v>NIT</v>
      </c>
    </row>
    <row r="2305" spans="1:5" x14ac:dyDescent="0.25">
      <c r="A2305" t="s">
        <v>4253</v>
      </c>
      <c r="B2305" t="s">
        <v>4254</v>
      </c>
      <c r="C2305" t="str">
        <f>Tabla4[[#This Row],[NIT]]</f>
        <v>04251704431012</v>
      </c>
      <c r="D2305">
        <f t="shared" si="71"/>
        <v>14</v>
      </c>
      <c r="E2305" t="str">
        <f t="shared" si="72"/>
        <v>NIT</v>
      </c>
    </row>
    <row r="2306" spans="1:5" x14ac:dyDescent="0.25">
      <c r="A2306" t="s">
        <v>4255</v>
      </c>
      <c r="B2306" t="s">
        <v>4256</v>
      </c>
      <c r="C2306" t="str">
        <f>Tabla4[[#This Row],[NIT]]</f>
        <v>02102801760012</v>
      </c>
      <c r="D2306">
        <f t="shared" ref="D2306:D2369" si="73">LEN(C2306)</f>
        <v>14</v>
      </c>
      <c r="E2306" t="str">
        <f t="shared" si="72"/>
        <v>NIT</v>
      </c>
    </row>
    <row r="2307" spans="1:5" x14ac:dyDescent="0.25">
      <c r="A2307" t="s">
        <v>4257</v>
      </c>
      <c r="B2307" t="s">
        <v>4258</v>
      </c>
      <c r="C2307" t="str">
        <f>Tabla4[[#This Row],[NIT]]</f>
        <v>06172402790017</v>
      </c>
      <c r="D2307">
        <f t="shared" si="73"/>
        <v>14</v>
      </c>
      <c r="E2307" t="str">
        <f t="shared" ref="E2307:E2370" si="74">IF(D2307=14,"NIT",IF(D2307=9,"DUI"," "))</f>
        <v>NIT</v>
      </c>
    </row>
    <row r="2308" spans="1:5" x14ac:dyDescent="0.25">
      <c r="A2308" t="s">
        <v>4259</v>
      </c>
      <c r="B2308" t="s">
        <v>4260</v>
      </c>
      <c r="C2308" t="str">
        <f>Tabla4[[#This Row],[NIT]]</f>
        <v>06141904850019</v>
      </c>
      <c r="D2308">
        <f t="shared" si="73"/>
        <v>14</v>
      </c>
      <c r="E2308" t="str">
        <f t="shared" si="74"/>
        <v>NIT</v>
      </c>
    </row>
    <row r="2309" spans="1:5" x14ac:dyDescent="0.25">
      <c r="A2309" t="s">
        <v>4261</v>
      </c>
      <c r="B2309" t="s">
        <v>4262</v>
      </c>
      <c r="C2309" t="str">
        <f>Tabla4[[#This Row],[NIT]]</f>
        <v>06142507891013</v>
      </c>
      <c r="D2309">
        <f t="shared" si="73"/>
        <v>14</v>
      </c>
      <c r="E2309" t="str">
        <f t="shared" si="74"/>
        <v>NIT</v>
      </c>
    </row>
    <row r="2310" spans="1:5" x14ac:dyDescent="0.25">
      <c r="A2310" t="s">
        <v>4263</v>
      </c>
      <c r="B2310" t="s">
        <v>4264</v>
      </c>
      <c r="C2310" t="str">
        <f>Tabla4[[#This Row],[NIT]]</f>
        <v>06141409051019</v>
      </c>
      <c r="D2310">
        <f t="shared" si="73"/>
        <v>14</v>
      </c>
      <c r="E2310" t="str">
        <f t="shared" si="74"/>
        <v>NIT</v>
      </c>
    </row>
    <row r="2311" spans="1:5" x14ac:dyDescent="0.25">
      <c r="A2311" t="s">
        <v>4265</v>
      </c>
      <c r="B2311" t="s">
        <v>4266</v>
      </c>
      <c r="C2311" t="str">
        <f>Tabla4[[#This Row],[NIT]]</f>
        <v>14081511540023</v>
      </c>
      <c r="D2311">
        <f t="shared" si="73"/>
        <v>14</v>
      </c>
      <c r="E2311" t="str">
        <f t="shared" si="74"/>
        <v>NIT</v>
      </c>
    </row>
    <row r="2312" spans="1:5" x14ac:dyDescent="0.25">
      <c r="A2312" t="s">
        <v>4267</v>
      </c>
      <c r="B2312" t="s">
        <v>4268</v>
      </c>
      <c r="C2312" t="str">
        <f>Tabla4[[#This Row],[NIT]]</f>
        <v>06140107740050</v>
      </c>
      <c r="D2312">
        <f t="shared" si="73"/>
        <v>14</v>
      </c>
      <c r="E2312" t="str">
        <f t="shared" si="74"/>
        <v>NIT</v>
      </c>
    </row>
    <row r="2313" spans="1:5" x14ac:dyDescent="0.25">
      <c r="A2313" t="s">
        <v>4269</v>
      </c>
      <c r="B2313" t="s">
        <v>4270</v>
      </c>
      <c r="C2313" t="str">
        <f>Tabla4[[#This Row],[NIT]]</f>
        <v>94502304210012</v>
      </c>
      <c r="D2313">
        <f t="shared" si="73"/>
        <v>14</v>
      </c>
      <c r="E2313" t="str">
        <f t="shared" si="74"/>
        <v>NIT</v>
      </c>
    </row>
    <row r="2314" spans="1:5" x14ac:dyDescent="0.25">
      <c r="A2314" t="s">
        <v>4271</v>
      </c>
      <c r="B2314" t="s">
        <v>4272</v>
      </c>
      <c r="C2314" t="str">
        <f>Tabla4[[#This Row],[NIT]]</f>
        <v>06142503941083</v>
      </c>
      <c r="D2314">
        <f t="shared" si="73"/>
        <v>14</v>
      </c>
      <c r="E2314" t="str">
        <f t="shared" si="74"/>
        <v>NIT</v>
      </c>
    </row>
    <row r="2315" spans="1:5" x14ac:dyDescent="0.25">
      <c r="A2315" t="s">
        <v>4273</v>
      </c>
      <c r="B2315" t="s">
        <v>4274</v>
      </c>
      <c r="C2315" t="str">
        <f>Tabla4[[#This Row],[NIT]]</f>
        <v>06140708951020</v>
      </c>
      <c r="D2315">
        <f t="shared" si="73"/>
        <v>14</v>
      </c>
      <c r="E2315" t="str">
        <f t="shared" si="74"/>
        <v>NIT</v>
      </c>
    </row>
    <row r="2316" spans="1:5" x14ac:dyDescent="0.25">
      <c r="A2316" t="s">
        <v>4275</v>
      </c>
      <c r="B2316" t="s">
        <v>4276</v>
      </c>
      <c r="C2316" t="str">
        <f>Tabla4[[#This Row],[NIT]]</f>
        <v>06141701610014</v>
      </c>
      <c r="D2316">
        <f t="shared" si="73"/>
        <v>14</v>
      </c>
      <c r="E2316" t="str">
        <f t="shared" si="74"/>
        <v>NIT</v>
      </c>
    </row>
    <row r="2317" spans="1:5" x14ac:dyDescent="0.25">
      <c r="A2317" t="s">
        <v>4277</v>
      </c>
      <c r="B2317" t="s">
        <v>4278</v>
      </c>
      <c r="C2317" t="str">
        <f>Tabla4[[#This Row],[NIT]]</f>
        <v>06141203981028</v>
      </c>
      <c r="D2317">
        <f t="shared" si="73"/>
        <v>14</v>
      </c>
      <c r="E2317" t="str">
        <f t="shared" si="74"/>
        <v>NIT</v>
      </c>
    </row>
    <row r="2318" spans="1:5" x14ac:dyDescent="0.25">
      <c r="A2318" t="s">
        <v>4279</v>
      </c>
      <c r="B2318" t="s">
        <v>4280</v>
      </c>
      <c r="C2318" t="str">
        <f>Tabla4[[#This Row],[NIT]]</f>
        <v>07152503690018</v>
      </c>
      <c r="D2318">
        <f t="shared" si="73"/>
        <v>14</v>
      </c>
      <c r="E2318" t="str">
        <f t="shared" si="74"/>
        <v>NIT</v>
      </c>
    </row>
    <row r="2319" spans="1:5" x14ac:dyDescent="0.25">
      <c r="A2319" t="s">
        <v>4281</v>
      </c>
      <c r="B2319" t="s">
        <v>4282</v>
      </c>
      <c r="C2319" t="str">
        <f>Tabla4[[#This Row],[NIT]]</f>
        <v>93931912721017</v>
      </c>
      <c r="D2319">
        <f t="shared" si="73"/>
        <v>14</v>
      </c>
      <c r="E2319" t="str">
        <f t="shared" si="74"/>
        <v>NIT</v>
      </c>
    </row>
    <row r="2320" spans="1:5" x14ac:dyDescent="0.25">
      <c r="A2320" t="s">
        <v>4283</v>
      </c>
      <c r="B2320" t="s">
        <v>4284</v>
      </c>
      <c r="C2320" t="str">
        <f>Tabla4[[#This Row],[NIT]]</f>
        <v>14162512701011</v>
      </c>
      <c r="D2320">
        <f t="shared" si="73"/>
        <v>14</v>
      </c>
      <c r="E2320" t="str">
        <f t="shared" si="74"/>
        <v>NIT</v>
      </c>
    </row>
    <row r="2321" spans="1:5" x14ac:dyDescent="0.25">
      <c r="A2321" t="s">
        <v>4285</v>
      </c>
      <c r="B2321" t="s">
        <v>4286</v>
      </c>
      <c r="C2321" t="str">
        <f>Tabla4[[#This Row],[NIT]]</f>
        <v>02102211670010</v>
      </c>
      <c r="D2321">
        <f t="shared" si="73"/>
        <v>14</v>
      </c>
      <c r="E2321" t="str">
        <f t="shared" si="74"/>
        <v>NIT</v>
      </c>
    </row>
    <row r="2322" spans="1:5" x14ac:dyDescent="0.25">
      <c r="A2322" t="s">
        <v>4287</v>
      </c>
      <c r="B2322" t="s">
        <v>4288</v>
      </c>
      <c r="C2322" t="str">
        <f>Tabla4[[#This Row],[NIT]]</f>
        <v>06141306640030</v>
      </c>
      <c r="D2322">
        <f t="shared" si="73"/>
        <v>14</v>
      </c>
      <c r="E2322" t="str">
        <f t="shared" si="74"/>
        <v>NIT</v>
      </c>
    </row>
    <row r="2323" spans="1:5" x14ac:dyDescent="0.25">
      <c r="A2323" t="s">
        <v>4289</v>
      </c>
      <c r="B2323" t="s">
        <v>4290</v>
      </c>
      <c r="C2323" t="str">
        <f>Tabla4[[#This Row],[NIT]]</f>
        <v>06142912660028</v>
      </c>
      <c r="D2323">
        <f t="shared" si="73"/>
        <v>14</v>
      </c>
      <c r="E2323" t="str">
        <f t="shared" si="74"/>
        <v>NIT</v>
      </c>
    </row>
    <row r="2324" spans="1:5" x14ac:dyDescent="0.25">
      <c r="A2324" t="s">
        <v>4291</v>
      </c>
      <c r="B2324" t="s">
        <v>4292</v>
      </c>
      <c r="C2324" t="str">
        <f>Tabla4[[#This Row],[NIT]]</f>
        <v>06122704671024</v>
      </c>
      <c r="D2324">
        <f t="shared" si="73"/>
        <v>14</v>
      </c>
      <c r="E2324" t="str">
        <f t="shared" si="74"/>
        <v>NIT</v>
      </c>
    </row>
    <row r="2325" spans="1:5" x14ac:dyDescent="0.25">
      <c r="A2325" t="s">
        <v>4293</v>
      </c>
      <c r="B2325" t="s">
        <v>4294</v>
      </c>
      <c r="C2325" t="str">
        <f>Tabla4[[#This Row],[NIT]]</f>
        <v>03012712741030</v>
      </c>
      <c r="D2325">
        <f t="shared" si="73"/>
        <v>14</v>
      </c>
      <c r="E2325" t="str">
        <f t="shared" si="74"/>
        <v>NIT</v>
      </c>
    </row>
    <row r="2326" spans="1:5" x14ac:dyDescent="0.25">
      <c r="A2326" t="s">
        <v>4295</v>
      </c>
      <c r="B2326" t="s">
        <v>4296</v>
      </c>
      <c r="C2326" t="str">
        <f>Tabla4[[#This Row],[NIT]]</f>
        <v>14160909690018</v>
      </c>
      <c r="D2326">
        <f t="shared" si="73"/>
        <v>14</v>
      </c>
      <c r="E2326" t="str">
        <f t="shared" si="74"/>
        <v>NIT</v>
      </c>
    </row>
    <row r="2327" spans="1:5" x14ac:dyDescent="0.25">
      <c r="A2327" t="s">
        <v>4297</v>
      </c>
      <c r="B2327" t="s">
        <v>4298</v>
      </c>
      <c r="C2327" t="str">
        <f>Tabla4[[#This Row],[NIT]]</f>
        <v>02101101580038</v>
      </c>
      <c r="D2327">
        <f t="shared" si="73"/>
        <v>14</v>
      </c>
      <c r="E2327" t="str">
        <f t="shared" si="74"/>
        <v>NIT</v>
      </c>
    </row>
    <row r="2328" spans="1:5" x14ac:dyDescent="0.25">
      <c r="A2328" t="s">
        <v>4299</v>
      </c>
      <c r="B2328" t="s">
        <v>4300</v>
      </c>
      <c r="C2328" t="str">
        <f>Tabla4[[#This Row],[NIT]]</f>
        <v>12052302370012</v>
      </c>
      <c r="D2328">
        <f t="shared" si="73"/>
        <v>14</v>
      </c>
      <c r="E2328" t="str">
        <f t="shared" si="74"/>
        <v>NIT</v>
      </c>
    </row>
    <row r="2329" spans="1:5" x14ac:dyDescent="0.25">
      <c r="A2329" t="s">
        <v>4301</v>
      </c>
      <c r="B2329" t="s">
        <v>4302</v>
      </c>
      <c r="C2329" t="str">
        <f>Tabla4[[#This Row],[NIT]]</f>
        <v>06140711590074</v>
      </c>
      <c r="D2329">
        <f t="shared" si="73"/>
        <v>14</v>
      </c>
      <c r="E2329" t="str">
        <f t="shared" si="74"/>
        <v>NIT</v>
      </c>
    </row>
    <row r="2330" spans="1:5" x14ac:dyDescent="0.25">
      <c r="A2330" t="s">
        <v>4303</v>
      </c>
      <c r="B2330" t="s">
        <v>4304</v>
      </c>
      <c r="C2330" t="str">
        <f>Tabla4[[#This Row],[NIT]]</f>
        <v>01080209821017</v>
      </c>
      <c r="D2330">
        <f t="shared" si="73"/>
        <v>14</v>
      </c>
      <c r="E2330" t="str">
        <f t="shared" si="74"/>
        <v>NIT</v>
      </c>
    </row>
    <row r="2331" spans="1:5" x14ac:dyDescent="0.25">
      <c r="A2331" t="s">
        <v>4305</v>
      </c>
      <c r="B2331" t="s">
        <v>4306</v>
      </c>
      <c r="C2331" t="str">
        <f>Tabla4[[#This Row],[NIT]]</f>
        <v>10102809821019</v>
      </c>
      <c r="D2331">
        <f t="shared" si="73"/>
        <v>14</v>
      </c>
      <c r="E2331" t="str">
        <f t="shared" si="74"/>
        <v>NIT</v>
      </c>
    </row>
    <row r="2332" spans="1:5" x14ac:dyDescent="0.25">
      <c r="A2332" t="s">
        <v>4307</v>
      </c>
      <c r="B2332" t="s">
        <v>4308</v>
      </c>
      <c r="C2332" t="str">
        <f>Tabla4[[#This Row],[NIT]]</f>
        <v>06142101911013</v>
      </c>
      <c r="D2332">
        <f t="shared" si="73"/>
        <v>14</v>
      </c>
      <c r="E2332" t="str">
        <f t="shared" si="74"/>
        <v>NIT</v>
      </c>
    </row>
    <row r="2333" spans="1:5" x14ac:dyDescent="0.25">
      <c r="A2333" t="s">
        <v>4309</v>
      </c>
      <c r="B2333" t="s">
        <v>4310</v>
      </c>
      <c r="C2333" t="str">
        <f>Tabla4[[#This Row],[NIT]]</f>
        <v>06143105901027</v>
      </c>
      <c r="D2333">
        <f t="shared" si="73"/>
        <v>14</v>
      </c>
      <c r="E2333" t="str">
        <f t="shared" si="74"/>
        <v>NIT</v>
      </c>
    </row>
    <row r="2334" spans="1:5" x14ac:dyDescent="0.25">
      <c r="A2334" t="s">
        <v>4311</v>
      </c>
      <c r="B2334" t="s">
        <v>4312</v>
      </c>
      <c r="C2334" t="str">
        <f>Tabla4[[#This Row],[NIT]]</f>
        <v>06142908061072</v>
      </c>
      <c r="D2334">
        <f t="shared" si="73"/>
        <v>14</v>
      </c>
      <c r="E2334" t="str">
        <f t="shared" si="74"/>
        <v>NIT</v>
      </c>
    </row>
    <row r="2335" spans="1:5" x14ac:dyDescent="0.25">
      <c r="A2335" t="s">
        <v>4313</v>
      </c>
      <c r="B2335" t="s">
        <v>4314</v>
      </c>
      <c r="C2335" t="str">
        <f>Tabla4[[#This Row],[NIT]]</f>
        <v>06140104051039</v>
      </c>
      <c r="D2335">
        <f t="shared" si="73"/>
        <v>14</v>
      </c>
      <c r="E2335" t="str">
        <f t="shared" si="74"/>
        <v>NIT</v>
      </c>
    </row>
    <row r="2336" spans="1:5" x14ac:dyDescent="0.25">
      <c r="A2336" t="s">
        <v>4315</v>
      </c>
      <c r="B2336" t="s">
        <v>4316</v>
      </c>
      <c r="C2336" t="str">
        <f>Tabla4[[#This Row],[NIT]]</f>
        <v>06143107670019</v>
      </c>
      <c r="D2336">
        <f t="shared" si="73"/>
        <v>14</v>
      </c>
      <c r="E2336" t="str">
        <f t="shared" si="74"/>
        <v>NIT</v>
      </c>
    </row>
    <row r="2337" spans="1:5" x14ac:dyDescent="0.25">
      <c r="A2337" t="s">
        <v>4317</v>
      </c>
      <c r="B2337" t="s">
        <v>4318</v>
      </c>
      <c r="C2337" t="str">
        <f>Tabla4[[#This Row],[NIT]]</f>
        <v>06141007001031</v>
      </c>
      <c r="D2337">
        <f t="shared" si="73"/>
        <v>14</v>
      </c>
      <c r="E2337" t="str">
        <f t="shared" si="74"/>
        <v>NIT</v>
      </c>
    </row>
    <row r="2338" spans="1:5" x14ac:dyDescent="0.25">
      <c r="A2338" t="s">
        <v>32</v>
      </c>
      <c r="B2338" t="s">
        <v>4319</v>
      </c>
      <c r="C2338" t="str">
        <f>Tabla4[[#This Row],[NIT]]</f>
        <v>06140702921021</v>
      </c>
      <c r="D2338">
        <f t="shared" si="73"/>
        <v>14</v>
      </c>
      <c r="E2338" t="str">
        <f t="shared" si="74"/>
        <v>NIT</v>
      </c>
    </row>
    <row r="2339" spans="1:5" x14ac:dyDescent="0.25">
      <c r="A2339" t="s">
        <v>4320</v>
      </c>
      <c r="B2339" t="s">
        <v>4321</v>
      </c>
      <c r="C2339" t="str">
        <f>Tabla4[[#This Row],[NIT]]</f>
        <v>06142108901013</v>
      </c>
      <c r="D2339">
        <f t="shared" si="73"/>
        <v>14</v>
      </c>
      <c r="E2339" t="str">
        <f t="shared" si="74"/>
        <v>NIT</v>
      </c>
    </row>
    <row r="2340" spans="1:5" x14ac:dyDescent="0.25">
      <c r="A2340" t="s">
        <v>4322</v>
      </c>
      <c r="B2340" t="s">
        <v>4323</v>
      </c>
      <c r="C2340" t="str">
        <f>Tabla4[[#This Row],[NIT]]</f>
        <v>94832006061013</v>
      </c>
      <c r="D2340">
        <f t="shared" si="73"/>
        <v>14</v>
      </c>
      <c r="E2340" t="str">
        <f t="shared" si="74"/>
        <v>NIT</v>
      </c>
    </row>
    <row r="2341" spans="1:5" x14ac:dyDescent="0.25">
      <c r="A2341" t="s">
        <v>4324</v>
      </c>
      <c r="B2341" t="s">
        <v>4325</v>
      </c>
      <c r="C2341" t="str">
        <f>Tabla4[[#This Row],[NIT]]</f>
        <v>06140107690022</v>
      </c>
      <c r="D2341">
        <f t="shared" si="73"/>
        <v>14</v>
      </c>
      <c r="E2341" t="str">
        <f t="shared" si="74"/>
        <v>NIT</v>
      </c>
    </row>
    <row r="2342" spans="1:5" x14ac:dyDescent="0.25">
      <c r="A2342" t="s">
        <v>4326</v>
      </c>
      <c r="B2342" t="s">
        <v>4327</v>
      </c>
      <c r="C2342" t="str">
        <f>Tabla4[[#This Row],[NIT]]</f>
        <v>06142002081017</v>
      </c>
      <c r="D2342">
        <f t="shared" si="73"/>
        <v>14</v>
      </c>
      <c r="E2342" t="str">
        <f t="shared" si="74"/>
        <v>NIT</v>
      </c>
    </row>
    <row r="2343" spans="1:5" x14ac:dyDescent="0.25">
      <c r="A2343" t="s">
        <v>579</v>
      </c>
      <c r="B2343" t="s">
        <v>4328</v>
      </c>
      <c r="C2343" t="str">
        <f>Tabla4[[#This Row],[NIT]]</f>
        <v>06141607580010</v>
      </c>
      <c r="D2343">
        <f t="shared" si="73"/>
        <v>14</v>
      </c>
      <c r="E2343" t="str">
        <f t="shared" si="74"/>
        <v>NIT</v>
      </c>
    </row>
    <row r="2344" spans="1:5" x14ac:dyDescent="0.25">
      <c r="A2344" t="s">
        <v>4329</v>
      </c>
      <c r="B2344" t="s">
        <v>4330</v>
      </c>
      <c r="C2344" t="str">
        <f>Tabla4[[#This Row],[NIT]]</f>
        <v>09071203460012</v>
      </c>
      <c r="D2344">
        <f t="shared" si="73"/>
        <v>14</v>
      </c>
      <c r="E2344" t="str">
        <f t="shared" si="74"/>
        <v>NIT</v>
      </c>
    </row>
    <row r="2345" spans="1:5" x14ac:dyDescent="0.25">
      <c r="A2345" t="s">
        <v>4331</v>
      </c>
      <c r="B2345" t="s">
        <v>4332</v>
      </c>
      <c r="C2345" t="str">
        <f>Tabla4[[#This Row],[NIT]]</f>
        <v>06142708921050</v>
      </c>
      <c r="D2345">
        <f t="shared" si="73"/>
        <v>14</v>
      </c>
      <c r="E2345" t="str">
        <f t="shared" si="74"/>
        <v>NIT</v>
      </c>
    </row>
    <row r="2346" spans="1:5" x14ac:dyDescent="0.25">
      <c r="A2346" t="s">
        <v>4333</v>
      </c>
      <c r="B2346" t="s">
        <v>4334</v>
      </c>
      <c r="C2346" t="str">
        <f>Tabla4[[#This Row],[NIT]]</f>
        <v>06142610770020</v>
      </c>
      <c r="D2346">
        <f t="shared" si="73"/>
        <v>14</v>
      </c>
      <c r="E2346" t="str">
        <f t="shared" si="74"/>
        <v>NIT</v>
      </c>
    </row>
    <row r="2347" spans="1:5" x14ac:dyDescent="0.25">
      <c r="A2347" t="s">
        <v>4335</v>
      </c>
      <c r="B2347" t="s">
        <v>4336</v>
      </c>
      <c r="C2347" t="str">
        <f>Tabla4[[#This Row],[NIT]]</f>
        <v>14081302640010</v>
      </c>
      <c r="D2347">
        <f t="shared" si="73"/>
        <v>14</v>
      </c>
      <c r="E2347" t="str">
        <f t="shared" si="74"/>
        <v>NIT</v>
      </c>
    </row>
    <row r="2348" spans="1:5" x14ac:dyDescent="0.25">
      <c r="A2348" t="s">
        <v>4337</v>
      </c>
      <c r="B2348" t="s">
        <v>4338</v>
      </c>
      <c r="C2348" t="str">
        <f>Tabla4[[#This Row],[NIT]]</f>
        <v>13063004410010</v>
      </c>
      <c r="D2348">
        <f t="shared" si="73"/>
        <v>14</v>
      </c>
      <c r="E2348" t="str">
        <f t="shared" si="74"/>
        <v>NIT</v>
      </c>
    </row>
    <row r="2349" spans="1:5" x14ac:dyDescent="0.25">
      <c r="A2349" t="s">
        <v>4339</v>
      </c>
      <c r="B2349" t="s">
        <v>4340</v>
      </c>
      <c r="C2349" t="str">
        <f>Tabla4[[#This Row],[NIT]]</f>
        <v>94501307610014</v>
      </c>
      <c r="D2349">
        <f t="shared" si="73"/>
        <v>14</v>
      </c>
      <c r="E2349" t="str">
        <f t="shared" si="74"/>
        <v>NIT</v>
      </c>
    </row>
    <row r="2350" spans="1:5" x14ac:dyDescent="0.25">
      <c r="A2350" t="s">
        <v>4341</v>
      </c>
      <c r="B2350" t="s">
        <v>4342</v>
      </c>
      <c r="C2350" t="str">
        <f>Tabla4[[#This Row],[NIT]]</f>
        <v>06142306870022</v>
      </c>
      <c r="D2350">
        <f t="shared" si="73"/>
        <v>14</v>
      </c>
      <c r="E2350" t="str">
        <f t="shared" si="74"/>
        <v>NIT</v>
      </c>
    </row>
    <row r="2351" spans="1:5" x14ac:dyDescent="0.25">
      <c r="A2351" t="s">
        <v>4343</v>
      </c>
      <c r="B2351" t="s">
        <v>4344</v>
      </c>
      <c r="C2351" t="str">
        <f>Tabla4[[#This Row],[NIT]]</f>
        <v>06141411860010</v>
      </c>
      <c r="D2351">
        <f t="shared" si="73"/>
        <v>14</v>
      </c>
      <c r="E2351" t="str">
        <f t="shared" si="74"/>
        <v>NIT</v>
      </c>
    </row>
    <row r="2352" spans="1:5" x14ac:dyDescent="0.25">
      <c r="A2352" t="s">
        <v>4345</v>
      </c>
      <c r="B2352" t="s">
        <v>4346</v>
      </c>
      <c r="C2352" t="str">
        <f>Tabla4[[#This Row],[NIT]]</f>
        <v>06140507011010</v>
      </c>
      <c r="D2352">
        <f t="shared" si="73"/>
        <v>14</v>
      </c>
      <c r="E2352" t="str">
        <f t="shared" si="74"/>
        <v>NIT</v>
      </c>
    </row>
    <row r="2353" spans="1:5" x14ac:dyDescent="0.25">
      <c r="A2353" t="s">
        <v>4347</v>
      </c>
      <c r="B2353" t="s">
        <v>4348</v>
      </c>
      <c r="C2353" t="str">
        <f>Tabla4[[#This Row],[NIT]]</f>
        <v>11150801560014</v>
      </c>
      <c r="D2353">
        <f t="shared" si="73"/>
        <v>14</v>
      </c>
      <c r="E2353" t="str">
        <f t="shared" si="74"/>
        <v>NIT</v>
      </c>
    </row>
    <row r="2354" spans="1:5" x14ac:dyDescent="0.25">
      <c r="A2354" t="s">
        <v>4349</v>
      </c>
      <c r="B2354" t="s">
        <v>4350</v>
      </c>
      <c r="C2354" t="str">
        <f>Tabla4[[#This Row],[NIT]]</f>
        <v>06140409621030</v>
      </c>
      <c r="D2354">
        <f t="shared" si="73"/>
        <v>14</v>
      </c>
      <c r="E2354" t="str">
        <f t="shared" si="74"/>
        <v>NIT</v>
      </c>
    </row>
    <row r="2355" spans="1:5" x14ac:dyDescent="0.25">
      <c r="A2355" t="s">
        <v>4351</v>
      </c>
      <c r="B2355" t="s">
        <v>4352</v>
      </c>
      <c r="C2355" t="str">
        <f>Tabla4[[#This Row],[NIT]]</f>
        <v>09070708711021</v>
      </c>
      <c r="D2355">
        <f t="shared" si="73"/>
        <v>14</v>
      </c>
      <c r="E2355" t="str">
        <f t="shared" si="74"/>
        <v>NIT</v>
      </c>
    </row>
    <row r="2356" spans="1:5" x14ac:dyDescent="0.25">
      <c r="A2356" t="s">
        <v>4353</v>
      </c>
      <c r="B2356" t="s">
        <v>4354</v>
      </c>
      <c r="C2356" t="str">
        <f>Tabla4[[#This Row],[NIT]]</f>
        <v>09082211360010</v>
      </c>
      <c r="D2356">
        <f t="shared" si="73"/>
        <v>14</v>
      </c>
      <c r="E2356" t="str">
        <f t="shared" si="74"/>
        <v>NIT</v>
      </c>
    </row>
    <row r="2357" spans="1:5" x14ac:dyDescent="0.25">
      <c r="A2357" t="s">
        <v>4355</v>
      </c>
      <c r="B2357" t="s">
        <v>4356</v>
      </c>
      <c r="C2357" t="str">
        <f>Tabla4[[#This Row],[NIT]]</f>
        <v>06140902901025</v>
      </c>
      <c r="D2357">
        <f t="shared" si="73"/>
        <v>14</v>
      </c>
      <c r="E2357" t="str">
        <f t="shared" si="74"/>
        <v>NIT</v>
      </c>
    </row>
    <row r="2358" spans="1:5" x14ac:dyDescent="0.25">
      <c r="A2358" t="s">
        <v>4357</v>
      </c>
      <c r="B2358" t="s">
        <v>4358</v>
      </c>
      <c r="C2358" t="str">
        <f>Tabla4[[#This Row],[NIT]]</f>
        <v>03151102600011</v>
      </c>
      <c r="D2358">
        <f t="shared" si="73"/>
        <v>14</v>
      </c>
      <c r="E2358" t="str">
        <f t="shared" si="74"/>
        <v>NIT</v>
      </c>
    </row>
    <row r="2359" spans="1:5" x14ac:dyDescent="0.25">
      <c r="A2359" t="s">
        <v>4359</v>
      </c>
      <c r="B2359" t="s">
        <v>4360</v>
      </c>
      <c r="C2359" t="str">
        <f>Tabla4[[#This Row],[NIT]]</f>
        <v>06140204091054</v>
      </c>
      <c r="D2359">
        <f t="shared" si="73"/>
        <v>14</v>
      </c>
      <c r="E2359" t="str">
        <f t="shared" si="74"/>
        <v>NIT</v>
      </c>
    </row>
    <row r="2360" spans="1:5" x14ac:dyDescent="0.25">
      <c r="A2360" t="s">
        <v>4361</v>
      </c>
      <c r="B2360" t="s">
        <v>4362</v>
      </c>
      <c r="C2360" t="str">
        <f>Tabla4[[#This Row],[NIT]]</f>
        <v>06141101941030</v>
      </c>
      <c r="D2360">
        <f t="shared" si="73"/>
        <v>14</v>
      </c>
      <c r="E2360" t="str">
        <f t="shared" si="74"/>
        <v>NIT</v>
      </c>
    </row>
    <row r="2361" spans="1:5" x14ac:dyDescent="0.25">
      <c r="A2361" t="s">
        <v>4363</v>
      </c>
      <c r="B2361" t="s">
        <v>4364</v>
      </c>
      <c r="C2361" t="str">
        <f>Tabla4[[#This Row],[NIT]]</f>
        <v>06141511770020</v>
      </c>
      <c r="D2361">
        <f t="shared" si="73"/>
        <v>14</v>
      </c>
      <c r="E2361" t="str">
        <f t="shared" si="74"/>
        <v>NIT</v>
      </c>
    </row>
    <row r="2362" spans="1:5" x14ac:dyDescent="0.25">
      <c r="A2362" t="s">
        <v>4365</v>
      </c>
      <c r="B2362" t="s">
        <v>4366</v>
      </c>
      <c r="C2362" t="str">
        <f>Tabla4[[#This Row],[NIT]]</f>
        <v>06141806991010</v>
      </c>
      <c r="D2362">
        <f t="shared" si="73"/>
        <v>14</v>
      </c>
      <c r="E2362" t="str">
        <f t="shared" si="74"/>
        <v>NIT</v>
      </c>
    </row>
    <row r="2363" spans="1:5" x14ac:dyDescent="0.25">
      <c r="A2363" t="s">
        <v>4367</v>
      </c>
      <c r="B2363" t="s">
        <v>4368</v>
      </c>
      <c r="C2363" t="str">
        <f>Tabla4[[#This Row],[NIT]]</f>
        <v>06141902840011</v>
      </c>
      <c r="D2363">
        <f t="shared" si="73"/>
        <v>14</v>
      </c>
      <c r="E2363" t="str">
        <f t="shared" si="74"/>
        <v>NIT</v>
      </c>
    </row>
    <row r="2364" spans="1:5" x14ac:dyDescent="0.25">
      <c r="A2364" t="s">
        <v>4369</v>
      </c>
      <c r="B2364" t="s">
        <v>4370</v>
      </c>
      <c r="C2364" t="str">
        <f>Tabla4[[#This Row],[NIT]]</f>
        <v>06141401800028</v>
      </c>
      <c r="D2364">
        <f t="shared" si="73"/>
        <v>14</v>
      </c>
      <c r="E2364" t="str">
        <f t="shared" si="74"/>
        <v>NIT</v>
      </c>
    </row>
    <row r="2365" spans="1:5" x14ac:dyDescent="0.25">
      <c r="A2365" t="s">
        <v>4371</v>
      </c>
      <c r="B2365" t="s">
        <v>4372</v>
      </c>
      <c r="C2365" t="str">
        <f>Tabla4[[#This Row],[NIT]]</f>
        <v>06142401031015</v>
      </c>
      <c r="D2365">
        <f t="shared" si="73"/>
        <v>14</v>
      </c>
      <c r="E2365" t="str">
        <f t="shared" si="74"/>
        <v>NIT</v>
      </c>
    </row>
    <row r="2366" spans="1:5" x14ac:dyDescent="0.25">
      <c r="A2366" t="s">
        <v>4373</v>
      </c>
      <c r="B2366" t="s">
        <v>4374</v>
      </c>
      <c r="C2366" t="str">
        <f>Tabla4[[#This Row],[NIT]]</f>
        <v>06141801061022</v>
      </c>
      <c r="D2366">
        <f t="shared" si="73"/>
        <v>14</v>
      </c>
      <c r="E2366" t="str">
        <f t="shared" si="74"/>
        <v>NIT</v>
      </c>
    </row>
    <row r="2367" spans="1:5" x14ac:dyDescent="0.25">
      <c r="A2367" t="s">
        <v>4375</v>
      </c>
      <c r="B2367" t="s">
        <v>4376</v>
      </c>
      <c r="C2367" t="str">
        <f>Tabla4[[#This Row],[NIT]]</f>
        <v>06140305931029</v>
      </c>
      <c r="D2367">
        <f t="shared" si="73"/>
        <v>14</v>
      </c>
      <c r="E2367" t="str">
        <f t="shared" si="74"/>
        <v>NIT</v>
      </c>
    </row>
    <row r="2368" spans="1:5" x14ac:dyDescent="0.25">
      <c r="A2368" t="s">
        <v>749</v>
      </c>
      <c r="B2368" t="s">
        <v>4377</v>
      </c>
      <c r="C2368" t="str">
        <f>Tabla4[[#This Row],[NIT]]</f>
        <v>06141412840020</v>
      </c>
      <c r="D2368">
        <f t="shared" si="73"/>
        <v>14</v>
      </c>
      <c r="E2368" t="str">
        <f t="shared" si="74"/>
        <v>NIT</v>
      </c>
    </row>
    <row r="2369" spans="1:5" x14ac:dyDescent="0.25">
      <c r="A2369" t="s">
        <v>4378</v>
      </c>
      <c r="B2369" t="s">
        <v>4379</v>
      </c>
      <c r="C2369" t="str">
        <f>Tabla4[[#This Row],[NIT]]</f>
        <v>06142805760039</v>
      </c>
      <c r="D2369">
        <f t="shared" si="73"/>
        <v>14</v>
      </c>
      <c r="E2369" t="str">
        <f t="shared" si="74"/>
        <v>NIT</v>
      </c>
    </row>
    <row r="2370" spans="1:5" x14ac:dyDescent="0.25">
      <c r="A2370" t="s">
        <v>4380</v>
      </c>
      <c r="B2370" t="s">
        <v>4381</v>
      </c>
      <c r="C2370" t="str">
        <f>Tabla4[[#This Row],[NIT]]</f>
        <v>06140907911037</v>
      </c>
      <c r="D2370">
        <f t="shared" ref="D2370:D2433" si="75">LEN(C2370)</f>
        <v>14</v>
      </c>
      <c r="E2370" t="str">
        <f t="shared" si="74"/>
        <v>NIT</v>
      </c>
    </row>
    <row r="2371" spans="1:5" x14ac:dyDescent="0.25">
      <c r="A2371" t="s">
        <v>4382</v>
      </c>
      <c r="B2371" t="s">
        <v>4383</v>
      </c>
      <c r="C2371" t="str">
        <f>Tabla4[[#This Row],[NIT]]</f>
        <v>06142402071010</v>
      </c>
      <c r="D2371">
        <f t="shared" si="75"/>
        <v>14</v>
      </c>
      <c r="E2371" t="str">
        <f t="shared" ref="E2371:E2434" si="76">IF(D2371=14,"NIT",IF(D2371=9,"DUI"," "))</f>
        <v>NIT</v>
      </c>
    </row>
    <row r="2372" spans="1:5" x14ac:dyDescent="0.25">
      <c r="A2372" t="s">
        <v>4384</v>
      </c>
      <c r="B2372" t="s">
        <v>4385</v>
      </c>
      <c r="C2372" t="str">
        <f>Tabla4[[#This Row],[NIT]]</f>
        <v>06140512941026</v>
      </c>
      <c r="D2372">
        <f t="shared" si="75"/>
        <v>14</v>
      </c>
      <c r="E2372" t="str">
        <f t="shared" si="76"/>
        <v>NIT</v>
      </c>
    </row>
    <row r="2373" spans="1:5" x14ac:dyDescent="0.25">
      <c r="A2373" t="s">
        <v>1252</v>
      </c>
      <c r="B2373" t="s">
        <v>4386</v>
      </c>
      <c r="C2373" t="str">
        <f>Tabla4[[#This Row],[NIT]]</f>
        <v>06142511710010</v>
      </c>
      <c r="D2373">
        <f t="shared" si="75"/>
        <v>14</v>
      </c>
      <c r="E2373" t="str">
        <f t="shared" si="76"/>
        <v>NIT</v>
      </c>
    </row>
    <row r="2374" spans="1:5" x14ac:dyDescent="0.25">
      <c r="A2374" t="s">
        <v>4387</v>
      </c>
      <c r="B2374" t="s">
        <v>4388</v>
      </c>
      <c r="C2374" t="str">
        <f>Tabla4[[#This Row],[NIT]]</f>
        <v>06140603981039</v>
      </c>
      <c r="D2374">
        <f t="shared" si="75"/>
        <v>14</v>
      </c>
      <c r="E2374" t="str">
        <f t="shared" si="76"/>
        <v>NIT</v>
      </c>
    </row>
    <row r="2375" spans="1:5" x14ac:dyDescent="0.25">
      <c r="A2375" t="s">
        <v>4389</v>
      </c>
      <c r="B2375" t="s">
        <v>4390</v>
      </c>
      <c r="C2375" t="str">
        <f>Tabla4[[#This Row],[NIT]]</f>
        <v>06142108011034</v>
      </c>
      <c r="D2375">
        <f t="shared" si="75"/>
        <v>14</v>
      </c>
      <c r="E2375" t="str">
        <f t="shared" si="76"/>
        <v>NIT</v>
      </c>
    </row>
    <row r="2376" spans="1:5" x14ac:dyDescent="0.25">
      <c r="A2376" t="s">
        <v>4391</v>
      </c>
      <c r="B2376" t="s">
        <v>4392</v>
      </c>
      <c r="C2376" t="str">
        <f>Tabla4[[#This Row],[NIT]]</f>
        <v>06143108881027</v>
      </c>
      <c r="D2376">
        <f t="shared" si="75"/>
        <v>14</v>
      </c>
      <c r="E2376" t="str">
        <f t="shared" si="76"/>
        <v>NIT</v>
      </c>
    </row>
    <row r="2377" spans="1:5" x14ac:dyDescent="0.25">
      <c r="A2377" t="s">
        <v>4393</v>
      </c>
      <c r="B2377" t="s">
        <v>4394</v>
      </c>
      <c r="C2377" t="str">
        <f>Tabla4[[#This Row],[NIT]]</f>
        <v>06141702991026</v>
      </c>
      <c r="D2377">
        <f t="shared" si="75"/>
        <v>14</v>
      </c>
      <c r="E2377" t="str">
        <f t="shared" si="76"/>
        <v>NIT</v>
      </c>
    </row>
    <row r="2378" spans="1:5" x14ac:dyDescent="0.25">
      <c r="A2378" t="s">
        <v>4395</v>
      </c>
      <c r="B2378" t="s">
        <v>4396</v>
      </c>
      <c r="C2378" t="str">
        <f>Tabla4[[#This Row],[NIT]]</f>
        <v>06142709991060</v>
      </c>
      <c r="D2378">
        <f t="shared" si="75"/>
        <v>14</v>
      </c>
      <c r="E2378" t="str">
        <f t="shared" si="76"/>
        <v>NIT</v>
      </c>
    </row>
    <row r="2379" spans="1:5" x14ac:dyDescent="0.25">
      <c r="A2379" t="s">
        <v>4397</v>
      </c>
      <c r="B2379" t="s">
        <v>4398</v>
      </c>
      <c r="C2379" t="str">
        <f>Tabla4[[#This Row],[NIT]]</f>
        <v>06140912961026</v>
      </c>
      <c r="D2379">
        <f t="shared" si="75"/>
        <v>14</v>
      </c>
      <c r="E2379" t="str">
        <f t="shared" si="76"/>
        <v>NIT</v>
      </c>
    </row>
    <row r="2380" spans="1:5" x14ac:dyDescent="0.25">
      <c r="A2380" t="s">
        <v>4399</v>
      </c>
      <c r="B2380" t="s">
        <v>4400</v>
      </c>
      <c r="C2380" t="str">
        <f>Tabla4[[#This Row],[NIT]]</f>
        <v>94502908941016</v>
      </c>
      <c r="D2380">
        <f t="shared" si="75"/>
        <v>14</v>
      </c>
      <c r="E2380" t="str">
        <f t="shared" si="76"/>
        <v>NIT</v>
      </c>
    </row>
    <row r="2381" spans="1:5" x14ac:dyDescent="0.25">
      <c r="A2381" t="s">
        <v>4401</v>
      </c>
      <c r="B2381" t="s">
        <v>4402</v>
      </c>
      <c r="C2381" t="str">
        <f>Tabla4[[#This Row],[NIT]]</f>
        <v>06141710981030</v>
      </c>
      <c r="D2381">
        <f t="shared" si="75"/>
        <v>14</v>
      </c>
      <c r="E2381" t="str">
        <f t="shared" si="76"/>
        <v>NIT</v>
      </c>
    </row>
    <row r="2382" spans="1:5" x14ac:dyDescent="0.25">
      <c r="A2382" t="s">
        <v>4403</v>
      </c>
      <c r="B2382" t="s">
        <v>4404</v>
      </c>
      <c r="C2382" t="str">
        <f>Tabla4[[#This Row],[NIT]]</f>
        <v>06142905921020</v>
      </c>
      <c r="D2382">
        <f t="shared" si="75"/>
        <v>14</v>
      </c>
      <c r="E2382" t="str">
        <f t="shared" si="76"/>
        <v>NIT</v>
      </c>
    </row>
    <row r="2383" spans="1:5" x14ac:dyDescent="0.25">
      <c r="A2383" t="s">
        <v>4405</v>
      </c>
      <c r="B2383" t="s">
        <v>4406</v>
      </c>
      <c r="C2383" t="str">
        <f>Tabla4[[#This Row],[NIT]]</f>
        <v>06142810991012</v>
      </c>
      <c r="D2383">
        <f t="shared" si="75"/>
        <v>14</v>
      </c>
      <c r="E2383" t="str">
        <f t="shared" si="76"/>
        <v>NIT</v>
      </c>
    </row>
    <row r="2384" spans="1:5" x14ac:dyDescent="0.25">
      <c r="A2384" t="s">
        <v>4407</v>
      </c>
      <c r="B2384" t="s">
        <v>4408</v>
      </c>
      <c r="C2384" t="str">
        <f>Tabla4[[#This Row],[NIT]]</f>
        <v>06141006820014</v>
      </c>
      <c r="D2384">
        <f t="shared" si="75"/>
        <v>14</v>
      </c>
      <c r="E2384" t="str">
        <f t="shared" si="76"/>
        <v>NIT</v>
      </c>
    </row>
    <row r="2385" spans="1:5" x14ac:dyDescent="0.25">
      <c r="A2385" t="s">
        <v>4409</v>
      </c>
      <c r="B2385" t="s">
        <v>4410</v>
      </c>
      <c r="C2385" t="str">
        <f>Tabla4[[#This Row],[NIT]]</f>
        <v>06140303041077</v>
      </c>
      <c r="D2385">
        <f t="shared" si="75"/>
        <v>14</v>
      </c>
      <c r="E2385" t="str">
        <f t="shared" si="76"/>
        <v>NIT</v>
      </c>
    </row>
    <row r="2386" spans="1:5" x14ac:dyDescent="0.25">
      <c r="A2386" t="s">
        <v>4411</v>
      </c>
      <c r="B2386" t="s">
        <v>4412</v>
      </c>
      <c r="C2386" t="str">
        <f>Tabla4[[#This Row],[NIT]]</f>
        <v>06142501630016</v>
      </c>
      <c r="D2386">
        <f t="shared" si="75"/>
        <v>14</v>
      </c>
      <c r="E2386" t="str">
        <f t="shared" si="76"/>
        <v>NIT</v>
      </c>
    </row>
    <row r="2387" spans="1:5" x14ac:dyDescent="0.25">
      <c r="A2387" t="s">
        <v>4413</v>
      </c>
      <c r="B2387" t="s">
        <v>4414</v>
      </c>
      <c r="C2387" t="str">
        <f>Tabla4[[#This Row],[NIT]]</f>
        <v>06141512200015</v>
      </c>
      <c r="D2387">
        <f t="shared" si="75"/>
        <v>14</v>
      </c>
      <c r="E2387" t="str">
        <f t="shared" si="76"/>
        <v>NIT</v>
      </c>
    </row>
    <row r="2388" spans="1:5" x14ac:dyDescent="0.25">
      <c r="A2388" t="s">
        <v>4415</v>
      </c>
      <c r="B2388" t="s">
        <v>4416</v>
      </c>
      <c r="C2388" t="str">
        <f>Tabla4[[#This Row],[NIT]]</f>
        <v>09031607410018</v>
      </c>
      <c r="D2388">
        <f t="shared" si="75"/>
        <v>14</v>
      </c>
      <c r="E2388" t="str">
        <f t="shared" si="76"/>
        <v>NIT</v>
      </c>
    </row>
    <row r="2389" spans="1:5" x14ac:dyDescent="0.25">
      <c r="A2389" t="s">
        <v>4417</v>
      </c>
      <c r="B2389" t="s">
        <v>4418</v>
      </c>
      <c r="C2389" t="str">
        <f>Tabla4[[#This Row],[NIT]]</f>
        <v>06142507061029</v>
      </c>
      <c r="D2389">
        <f t="shared" si="75"/>
        <v>14</v>
      </c>
      <c r="E2389" t="str">
        <f t="shared" si="76"/>
        <v>NIT</v>
      </c>
    </row>
    <row r="2390" spans="1:5" x14ac:dyDescent="0.25">
      <c r="A2390" t="s">
        <v>4419</v>
      </c>
      <c r="B2390" t="s">
        <v>4420</v>
      </c>
      <c r="C2390" t="str">
        <f>Tabla4[[#This Row],[NIT]]</f>
        <v>05033010081010</v>
      </c>
      <c r="D2390">
        <f t="shared" si="75"/>
        <v>14</v>
      </c>
      <c r="E2390" t="str">
        <f t="shared" si="76"/>
        <v>NIT</v>
      </c>
    </row>
    <row r="2391" spans="1:5" x14ac:dyDescent="0.25">
      <c r="A2391" t="s">
        <v>4421</v>
      </c>
      <c r="B2391" t="s">
        <v>4422</v>
      </c>
      <c r="C2391" t="str">
        <f>Tabla4[[#This Row],[NIT]]</f>
        <v>06140711021017</v>
      </c>
      <c r="D2391">
        <f t="shared" si="75"/>
        <v>14</v>
      </c>
      <c r="E2391" t="str">
        <f t="shared" si="76"/>
        <v>NIT</v>
      </c>
    </row>
    <row r="2392" spans="1:5" x14ac:dyDescent="0.25">
      <c r="A2392" t="s">
        <v>4423</v>
      </c>
      <c r="B2392" t="s">
        <v>4424</v>
      </c>
      <c r="C2392" t="str">
        <f>Tabla4[[#This Row],[NIT]]</f>
        <v>02101904821088</v>
      </c>
      <c r="D2392">
        <f t="shared" si="75"/>
        <v>14</v>
      </c>
      <c r="E2392" t="str">
        <f t="shared" si="76"/>
        <v>NIT</v>
      </c>
    </row>
    <row r="2393" spans="1:5" x14ac:dyDescent="0.25">
      <c r="A2393" t="s">
        <v>4425</v>
      </c>
      <c r="B2393" t="s">
        <v>4426</v>
      </c>
      <c r="C2393" t="str">
        <f>Tabla4[[#This Row],[NIT]]</f>
        <v>06142605790012</v>
      </c>
      <c r="D2393">
        <f t="shared" si="75"/>
        <v>14</v>
      </c>
      <c r="E2393" t="str">
        <f t="shared" si="76"/>
        <v>NIT</v>
      </c>
    </row>
    <row r="2394" spans="1:5" x14ac:dyDescent="0.25">
      <c r="A2394" t="s">
        <v>4427</v>
      </c>
      <c r="B2394" t="s">
        <v>4428</v>
      </c>
      <c r="C2394" t="str">
        <f>Tabla4[[#This Row],[NIT]]</f>
        <v>14081006611012</v>
      </c>
      <c r="D2394">
        <f t="shared" si="75"/>
        <v>14</v>
      </c>
      <c r="E2394" t="str">
        <f t="shared" si="76"/>
        <v>NIT</v>
      </c>
    </row>
    <row r="2395" spans="1:5" x14ac:dyDescent="0.25">
      <c r="A2395" t="s">
        <v>4429</v>
      </c>
      <c r="B2395" t="s">
        <v>4430</v>
      </c>
      <c r="C2395" t="str">
        <f>Tabla4[[#This Row],[NIT]]</f>
        <v>08022301510018</v>
      </c>
      <c r="D2395">
        <f t="shared" si="75"/>
        <v>14</v>
      </c>
      <c r="E2395" t="str">
        <f t="shared" si="76"/>
        <v>NIT</v>
      </c>
    </row>
    <row r="2396" spans="1:5" x14ac:dyDescent="0.25">
      <c r="A2396" t="s">
        <v>4431</v>
      </c>
      <c r="B2396" t="s">
        <v>4432</v>
      </c>
      <c r="C2396" t="str">
        <f>Tabla4[[#This Row],[NIT]]</f>
        <v>06141208041015</v>
      </c>
      <c r="D2396">
        <f t="shared" si="75"/>
        <v>14</v>
      </c>
      <c r="E2396" t="str">
        <f t="shared" si="76"/>
        <v>NIT</v>
      </c>
    </row>
    <row r="2397" spans="1:5" x14ac:dyDescent="0.25">
      <c r="A2397" t="s">
        <v>4433</v>
      </c>
      <c r="B2397" t="s">
        <v>4434</v>
      </c>
      <c r="C2397" t="str">
        <f>Tabla4[[#This Row],[NIT]]</f>
        <v>06140505041109</v>
      </c>
      <c r="D2397">
        <f t="shared" si="75"/>
        <v>14</v>
      </c>
      <c r="E2397" t="str">
        <f t="shared" si="76"/>
        <v>NIT</v>
      </c>
    </row>
    <row r="2398" spans="1:5" x14ac:dyDescent="0.25">
      <c r="A2398" t="s">
        <v>4435</v>
      </c>
      <c r="B2398" t="s">
        <v>4436</v>
      </c>
      <c r="C2398" t="str">
        <f>Tabla4[[#This Row],[NIT]]</f>
        <v>06141012921033</v>
      </c>
      <c r="D2398">
        <f t="shared" si="75"/>
        <v>14</v>
      </c>
      <c r="E2398" t="str">
        <f t="shared" si="76"/>
        <v>NIT</v>
      </c>
    </row>
    <row r="2399" spans="1:5" x14ac:dyDescent="0.25">
      <c r="A2399" t="s">
        <v>928</v>
      </c>
      <c r="B2399" t="s">
        <v>4437</v>
      </c>
      <c r="C2399" t="str">
        <f>Tabla4[[#This Row],[NIT]]</f>
        <v>06142812891023</v>
      </c>
      <c r="D2399">
        <f t="shared" si="75"/>
        <v>14</v>
      </c>
      <c r="E2399" t="str">
        <f t="shared" si="76"/>
        <v>NIT</v>
      </c>
    </row>
    <row r="2400" spans="1:5" x14ac:dyDescent="0.25">
      <c r="A2400" t="s">
        <v>4438</v>
      </c>
      <c r="B2400" t="s">
        <v>4439</v>
      </c>
      <c r="C2400" t="str">
        <f>Tabla4[[#This Row],[NIT]]</f>
        <v>06140601690013</v>
      </c>
      <c r="D2400">
        <f t="shared" si="75"/>
        <v>14</v>
      </c>
      <c r="E2400" t="str">
        <f t="shared" si="76"/>
        <v>NIT</v>
      </c>
    </row>
    <row r="2401" spans="1:5" x14ac:dyDescent="0.25">
      <c r="A2401" t="s">
        <v>4440</v>
      </c>
      <c r="B2401" t="s">
        <v>4441</v>
      </c>
      <c r="C2401" t="str">
        <f>Tabla4[[#This Row],[NIT]]</f>
        <v>06140105540010</v>
      </c>
      <c r="D2401">
        <f t="shared" si="75"/>
        <v>14</v>
      </c>
      <c r="E2401" t="str">
        <f t="shared" si="76"/>
        <v>NIT</v>
      </c>
    </row>
    <row r="2402" spans="1:5" x14ac:dyDescent="0.25">
      <c r="A2402" t="s">
        <v>4442</v>
      </c>
      <c r="B2402" t="s">
        <v>4443</v>
      </c>
      <c r="C2402" t="str">
        <f>Tabla4[[#This Row],[NIT]]</f>
        <v>05110605770013</v>
      </c>
      <c r="D2402">
        <f t="shared" si="75"/>
        <v>14</v>
      </c>
      <c r="E2402" t="str">
        <f t="shared" si="76"/>
        <v>NIT</v>
      </c>
    </row>
    <row r="2403" spans="1:5" x14ac:dyDescent="0.25">
      <c r="A2403" t="s">
        <v>4444</v>
      </c>
      <c r="B2403" t="s">
        <v>4445</v>
      </c>
      <c r="C2403" t="str">
        <f>Tabla4[[#This Row],[NIT]]</f>
        <v>06141003780029</v>
      </c>
      <c r="D2403">
        <f t="shared" si="75"/>
        <v>14</v>
      </c>
      <c r="E2403" t="str">
        <f t="shared" si="76"/>
        <v>NIT</v>
      </c>
    </row>
    <row r="2404" spans="1:5" x14ac:dyDescent="0.25">
      <c r="A2404" t="s">
        <v>4446</v>
      </c>
      <c r="B2404" t="s">
        <v>4447</v>
      </c>
      <c r="C2404" t="str">
        <f>Tabla4[[#This Row],[NIT]]</f>
        <v>06143107071048</v>
      </c>
      <c r="D2404">
        <f t="shared" si="75"/>
        <v>14</v>
      </c>
      <c r="E2404" t="str">
        <f t="shared" si="76"/>
        <v>NIT</v>
      </c>
    </row>
    <row r="2405" spans="1:5" x14ac:dyDescent="0.25">
      <c r="A2405" t="s">
        <v>4448</v>
      </c>
      <c r="B2405" t="s">
        <v>4449</v>
      </c>
      <c r="C2405" t="str">
        <f>Tabla4[[#This Row],[NIT]]</f>
        <v>06143003061040</v>
      </c>
      <c r="D2405">
        <f t="shared" si="75"/>
        <v>14</v>
      </c>
      <c r="E2405" t="str">
        <f t="shared" si="76"/>
        <v>NIT</v>
      </c>
    </row>
    <row r="2406" spans="1:5" x14ac:dyDescent="0.25">
      <c r="A2406" t="s">
        <v>4450</v>
      </c>
      <c r="B2406" t="s">
        <v>4451</v>
      </c>
      <c r="C2406" t="str">
        <f>Tabla4[[#This Row],[NIT]]</f>
        <v>06142008971030</v>
      </c>
      <c r="D2406">
        <f t="shared" si="75"/>
        <v>14</v>
      </c>
      <c r="E2406" t="str">
        <f t="shared" si="76"/>
        <v>NIT</v>
      </c>
    </row>
    <row r="2407" spans="1:5" x14ac:dyDescent="0.25">
      <c r="A2407" t="s">
        <v>4452</v>
      </c>
      <c r="B2407" t="s">
        <v>4453</v>
      </c>
      <c r="C2407" t="str">
        <f>Tabla4[[#This Row],[NIT]]</f>
        <v>06140705081024</v>
      </c>
      <c r="D2407">
        <f t="shared" si="75"/>
        <v>14</v>
      </c>
      <c r="E2407" t="str">
        <f t="shared" si="76"/>
        <v>NIT</v>
      </c>
    </row>
    <row r="2408" spans="1:5" x14ac:dyDescent="0.25">
      <c r="A2408" t="s">
        <v>4454</v>
      </c>
      <c r="B2408" t="s">
        <v>4455</v>
      </c>
      <c r="C2408" t="str">
        <f>Tabla4[[#This Row],[NIT]]</f>
        <v>06141005071016</v>
      </c>
      <c r="D2408">
        <f t="shared" si="75"/>
        <v>14</v>
      </c>
      <c r="E2408" t="str">
        <f t="shared" si="76"/>
        <v>NIT</v>
      </c>
    </row>
    <row r="2409" spans="1:5" x14ac:dyDescent="0.25">
      <c r="A2409" t="s">
        <v>4456</v>
      </c>
      <c r="B2409" t="s">
        <v>4457</v>
      </c>
      <c r="C2409" t="str">
        <f>Tabla4[[#This Row],[NIT]]</f>
        <v>06143105850055</v>
      </c>
      <c r="D2409">
        <f t="shared" si="75"/>
        <v>14</v>
      </c>
      <c r="E2409" t="str">
        <f t="shared" si="76"/>
        <v>NIT</v>
      </c>
    </row>
    <row r="2410" spans="1:5" x14ac:dyDescent="0.25">
      <c r="A2410" t="s">
        <v>4458</v>
      </c>
      <c r="B2410" t="s">
        <v>4459</v>
      </c>
      <c r="C2410" t="str">
        <f>Tabla4[[#This Row],[NIT]]</f>
        <v>06142611590013</v>
      </c>
      <c r="D2410">
        <f t="shared" si="75"/>
        <v>14</v>
      </c>
      <c r="E2410" t="str">
        <f t="shared" si="76"/>
        <v>NIT</v>
      </c>
    </row>
    <row r="2411" spans="1:5" x14ac:dyDescent="0.25">
      <c r="A2411" t="s">
        <v>4460</v>
      </c>
      <c r="B2411" t="s">
        <v>4461</v>
      </c>
      <c r="C2411" t="str">
        <f>Tabla4[[#This Row],[NIT]]</f>
        <v>06141303031035</v>
      </c>
      <c r="D2411">
        <f t="shared" si="75"/>
        <v>14</v>
      </c>
      <c r="E2411" t="str">
        <f t="shared" si="76"/>
        <v>NIT</v>
      </c>
    </row>
    <row r="2412" spans="1:5" x14ac:dyDescent="0.25">
      <c r="A2412" t="s">
        <v>4462</v>
      </c>
      <c r="B2412" t="s">
        <v>4463</v>
      </c>
      <c r="C2412" t="str">
        <f>Tabla4[[#This Row],[NIT]]</f>
        <v>06141005770027</v>
      </c>
      <c r="D2412">
        <f t="shared" si="75"/>
        <v>14</v>
      </c>
      <c r="E2412" t="str">
        <f t="shared" si="76"/>
        <v>NIT</v>
      </c>
    </row>
    <row r="2413" spans="1:5" x14ac:dyDescent="0.25">
      <c r="A2413" t="s">
        <v>4464</v>
      </c>
      <c r="B2413" t="s">
        <v>4465</v>
      </c>
      <c r="C2413" t="str">
        <f>Tabla4[[#This Row],[NIT]]</f>
        <v>06141109001044</v>
      </c>
      <c r="D2413">
        <f t="shared" si="75"/>
        <v>14</v>
      </c>
      <c r="E2413" t="str">
        <f t="shared" si="76"/>
        <v>NIT</v>
      </c>
    </row>
    <row r="2414" spans="1:5" x14ac:dyDescent="0.25">
      <c r="A2414" t="s">
        <v>4466</v>
      </c>
      <c r="B2414" t="s">
        <v>4467</v>
      </c>
      <c r="C2414" t="str">
        <f>Tabla4[[#This Row],[NIT]]</f>
        <v>06142202001034</v>
      </c>
      <c r="D2414">
        <f t="shared" si="75"/>
        <v>14</v>
      </c>
      <c r="E2414" t="str">
        <f t="shared" si="76"/>
        <v>NIT</v>
      </c>
    </row>
    <row r="2415" spans="1:5" x14ac:dyDescent="0.25">
      <c r="A2415" t="s">
        <v>4468</v>
      </c>
      <c r="B2415" t="s">
        <v>4469</v>
      </c>
      <c r="C2415" t="str">
        <f>Tabla4[[#This Row],[NIT]]</f>
        <v>06142002730017</v>
      </c>
      <c r="D2415">
        <f t="shared" si="75"/>
        <v>14</v>
      </c>
      <c r="E2415" t="str">
        <f t="shared" si="76"/>
        <v>NIT</v>
      </c>
    </row>
    <row r="2416" spans="1:5" x14ac:dyDescent="0.25">
      <c r="A2416" t="s">
        <v>4470</v>
      </c>
      <c r="B2416" t="s">
        <v>4471</v>
      </c>
      <c r="C2416" t="str">
        <f>Tabla4[[#This Row],[NIT]]</f>
        <v>06141512750015</v>
      </c>
      <c r="D2416">
        <f t="shared" si="75"/>
        <v>14</v>
      </c>
      <c r="E2416" t="str">
        <f t="shared" si="76"/>
        <v>NIT</v>
      </c>
    </row>
    <row r="2417" spans="1:5" x14ac:dyDescent="0.25">
      <c r="A2417" t="s">
        <v>4472</v>
      </c>
      <c r="B2417" t="s">
        <v>4473</v>
      </c>
      <c r="C2417" t="str">
        <f>Tabla4[[#This Row],[NIT]]</f>
        <v>06142710041041</v>
      </c>
      <c r="D2417">
        <f t="shared" si="75"/>
        <v>14</v>
      </c>
      <c r="E2417" t="str">
        <f t="shared" si="76"/>
        <v>NIT</v>
      </c>
    </row>
    <row r="2418" spans="1:5" x14ac:dyDescent="0.25">
      <c r="A2418" t="s">
        <v>4474</v>
      </c>
      <c r="B2418" t="s">
        <v>4475</v>
      </c>
      <c r="C2418" t="str">
        <f>Tabla4[[#This Row],[NIT]]</f>
        <v>06141002011055</v>
      </c>
      <c r="D2418">
        <f t="shared" si="75"/>
        <v>14</v>
      </c>
      <c r="E2418" t="str">
        <f t="shared" si="76"/>
        <v>NIT</v>
      </c>
    </row>
    <row r="2419" spans="1:5" x14ac:dyDescent="0.25">
      <c r="A2419" t="s">
        <v>4476</v>
      </c>
      <c r="B2419" t="s">
        <v>4477</v>
      </c>
      <c r="C2419" t="str">
        <f>Tabla4[[#This Row],[NIT]]</f>
        <v>06141612740019</v>
      </c>
      <c r="D2419">
        <f t="shared" si="75"/>
        <v>14</v>
      </c>
      <c r="E2419" t="str">
        <f t="shared" si="76"/>
        <v>NIT</v>
      </c>
    </row>
    <row r="2420" spans="1:5" x14ac:dyDescent="0.25">
      <c r="A2420" t="s">
        <v>4478</v>
      </c>
      <c r="B2420" t="s">
        <v>4479</v>
      </c>
      <c r="C2420" t="str">
        <f>Tabla4[[#This Row],[NIT]]</f>
        <v>06142905921046</v>
      </c>
      <c r="D2420">
        <f t="shared" si="75"/>
        <v>14</v>
      </c>
      <c r="E2420" t="str">
        <f t="shared" si="76"/>
        <v>NIT</v>
      </c>
    </row>
    <row r="2421" spans="1:5" x14ac:dyDescent="0.25">
      <c r="A2421" t="s">
        <v>4480</v>
      </c>
      <c r="B2421" t="s">
        <v>4481</v>
      </c>
      <c r="C2421" t="str">
        <f>Tabla4[[#This Row],[NIT]]</f>
        <v>06142801931023</v>
      </c>
      <c r="D2421">
        <f t="shared" si="75"/>
        <v>14</v>
      </c>
      <c r="E2421" t="str">
        <f t="shared" si="76"/>
        <v>NIT</v>
      </c>
    </row>
    <row r="2422" spans="1:5" x14ac:dyDescent="0.25">
      <c r="A2422" t="s">
        <v>4482</v>
      </c>
      <c r="B2422" t="s">
        <v>4483</v>
      </c>
      <c r="C2422" t="str">
        <f>Tabla4[[#This Row],[NIT]]</f>
        <v>06140206710011</v>
      </c>
      <c r="D2422">
        <f t="shared" si="75"/>
        <v>14</v>
      </c>
      <c r="E2422" t="str">
        <f t="shared" si="76"/>
        <v>NIT</v>
      </c>
    </row>
    <row r="2423" spans="1:5" x14ac:dyDescent="0.25">
      <c r="A2423" t="s">
        <v>4484</v>
      </c>
      <c r="B2423" t="s">
        <v>4485</v>
      </c>
      <c r="C2423" t="str">
        <f>Tabla4[[#This Row],[NIT]]</f>
        <v>12171004921016</v>
      </c>
      <c r="D2423">
        <f t="shared" si="75"/>
        <v>14</v>
      </c>
      <c r="E2423" t="str">
        <f t="shared" si="76"/>
        <v>NIT</v>
      </c>
    </row>
    <row r="2424" spans="1:5" x14ac:dyDescent="0.25">
      <c r="A2424" t="s">
        <v>4486</v>
      </c>
      <c r="B2424" t="s">
        <v>4487</v>
      </c>
      <c r="C2424" t="str">
        <f>Tabla4[[#This Row],[NIT]]</f>
        <v>06140910921060</v>
      </c>
      <c r="D2424">
        <f t="shared" si="75"/>
        <v>14</v>
      </c>
      <c r="E2424" t="str">
        <f t="shared" si="76"/>
        <v>NIT</v>
      </c>
    </row>
    <row r="2425" spans="1:5" x14ac:dyDescent="0.25">
      <c r="A2425" t="s">
        <v>4488</v>
      </c>
      <c r="B2425" t="s">
        <v>4489</v>
      </c>
      <c r="C2425" t="str">
        <f>Tabla4[[#This Row],[NIT]]</f>
        <v>06142307690027</v>
      </c>
      <c r="D2425">
        <f t="shared" si="75"/>
        <v>14</v>
      </c>
      <c r="E2425" t="str">
        <f t="shared" si="76"/>
        <v>NIT</v>
      </c>
    </row>
    <row r="2426" spans="1:5" x14ac:dyDescent="0.25">
      <c r="A2426" t="s">
        <v>4490</v>
      </c>
      <c r="B2426" t="s">
        <v>4491</v>
      </c>
      <c r="C2426" t="str">
        <f>Tabla4[[#This Row],[NIT]]</f>
        <v>06142609941015</v>
      </c>
      <c r="D2426">
        <f t="shared" si="75"/>
        <v>14</v>
      </c>
      <c r="E2426" t="str">
        <f t="shared" si="76"/>
        <v>NIT</v>
      </c>
    </row>
    <row r="2427" spans="1:5" x14ac:dyDescent="0.25">
      <c r="A2427" t="s">
        <v>4492</v>
      </c>
      <c r="B2427" t="s">
        <v>4493</v>
      </c>
      <c r="C2427" t="str">
        <f>Tabla4[[#This Row],[NIT]]</f>
        <v>06141606051039</v>
      </c>
      <c r="D2427">
        <f t="shared" si="75"/>
        <v>14</v>
      </c>
      <c r="E2427" t="str">
        <f t="shared" si="76"/>
        <v>NIT</v>
      </c>
    </row>
    <row r="2428" spans="1:5" x14ac:dyDescent="0.25">
      <c r="A2428" t="s">
        <v>4494</v>
      </c>
      <c r="B2428" t="s">
        <v>4495</v>
      </c>
      <c r="C2428" t="str">
        <f>Tabla4[[#This Row],[NIT]]</f>
        <v>06143103951019</v>
      </c>
      <c r="D2428">
        <f t="shared" si="75"/>
        <v>14</v>
      </c>
      <c r="E2428" t="str">
        <f t="shared" si="76"/>
        <v>NIT</v>
      </c>
    </row>
    <row r="2429" spans="1:5" x14ac:dyDescent="0.25">
      <c r="A2429" t="s">
        <v>4496</v>
      </c>
      <c r="B2429" t="s">
        <v>4497</v>
      </c>
      <c r="C2429" t="str">
        <f>Tabla4[[#This Row],[NIT]]</f>
        <v>06142308011012</v>
      </c>
      <c r="D2429">
        <f t="shared" si="75"/>
        <v>14</v>
      </c>
      <c r="E2429" t="str">
        <f t="shared" si="76"/>
        <v>NIT</v>
      </c>
    </row>
    <row r="2430" spans="1:5" x14ac:dyDescent="0.25">
      <c r="A2430" t="s">
        <v>4498</v>
      </c>
      <c r="B2430" t="s">
        <v>4499</v>
      </c>
      <c r="C2430" t="str">
        <f>Tabla4[[#This Row],[NIT]]</f>
        <v>06142807750013</v>
      </c>
      <c r="D2430">
        <f t="shared" si="75"/>
        <v>14</v>
      </c>
      <c r="E2430" t="str">
        <f t="shared" si="76"/>
        <v>NIT</v>
      </c>
    </row>
    <row r="2431" spans="1:5" x14ac:dyDescent="0.25">
      <c r="A2431" t="s">
        <v>4500</v>
      </c>
      <c r="B2431" t="s">
        <v>4501</v>
      </c>
      <c r="C2431" t="str">
        <f>Tabla4[[#This Row],[NIT]]</f>
        <v>06140305961025</v>
      </c>
      <c r="D2431">
        <f t="shared" si="75"/>
        <v>14</v>
      </c>
      <c r="E2431" t="str">
        <f t="shared" si="76"/>
        <v>NIT</v>
      </c>
    </row>
    <row r="2432" spans="1:5" x14ac:dyDescent="0.25">
      <c r="A2432" t="s">
        <v>4502</v>
      </c>
      <c r="B2432" t="s">
        <v>4503</v>
      </c>
      <c r="C2432" t="str">
        <f>Tabla4[[#This Row],[NIT]]</f>
        <v>06141406881045</v>
      </c>
      <c r="D2432">
        <f t="shared" si="75"/>
        <v>14</v>
      </c>
      <c r="E2432" t="str">
        <f t="shared" si="76"/>
        <v>NIT</v>
      </c>
    </row>
    <row r="2433" spans="1:5" x14ac:dyDescent="0.25">
      <c r="A2433" t="s">
        <v>4504</v>
      </c>
      <c r="B2433" t="s">
        <v>4505</v>
      </c>
      <c r="C2433" t="str">
        <f>Tabla4[[#This Row],[NIT]]</f>
        <v>06141605860027</v>
      </c>
      <c r="D2433">
        <f t="shared" si="75"/>
        <v>14</v>
      </c>
      <c r="E2433" t="str">
        <f t="shared" si="76"/>
        <v>NIT</v>
      </c>
    </row>
    <row r="2434" spans="1:5" x14ac:dyDescent="0.25">
      <c r="A2434" t="s">
        <v>4506</v>
      </c>
      <c r="B2434" t="s">
        <v>4507</v>
      </c>
      <c r="C2434" t="str">
        <f>Tabla4[[#This Row],[NIT]]</f>
        <v>06142802961015</v>
      </c>
      <c r="D2434">
        <f t="shared" ref="D2434:D2497" si="77">LEN(C2434)</f>
        <v>14</v>
      </c>
      <c r="E2434" t="str">
        <f t="shared" si="76"/>
        <v>NIT</v>
      </c>
    </row>
    <row r="2435" spans="1:5" x14ac:dyDescent="0.25">
      <c r="A2435" t="s">
        <v>4508</v>
      </c>
      <c r="B2435" t="s">
        <v>4509</v>
      </c>
      <c r="C2435" t="str">
        <f>Tabla4[[#This Row],[NIT]]</f>
        <v>06140509021048</v>
      </c>
      <c r="D2435">
        <f t="shared" si="77"/>
        <v>14</v>
      </c>
      <c r="E2435" t="str">
        <f t="shared" ref="E2435:E2498" si="78">IF(D2435=14,"NIT",IF(D2435=9,"DUI"," "))</f>
        <v>NIT</v>
      </c>
    </row>
    <row r="2436" spans="1:5" x14ac:dyDescent="0.25">
      <c r="A2436" t="s">
        <v>4510</v>
      </c>
      <c r="B2436" t="s">
        <v>4511</v>
      </c>
      <c r="C2436" t="str">
        <f>Tabla4[[#This Row],[NIT]]</f>
        <v>06142611081040</v>
      </c>
      <c r="D2436">
        <f t="shared" si="77"/>
        <v>14</v>
      </c>
      <c r="E2436" t="str">
        <f t="shared" si="78"/>
        <v>NIT</v>
      </c>
    </row>
    <row r="2437" spans="1:5" x14ac:dyDescent="0.25">
      <c r="A2437" t="s">
        <v>4512</v>
      </c>
      <c r="B2437" t="s">
        <v>4513</v>
      </c>
      <c r="C2437" t="str">
        <f>Tabla4[[#This Row],[NIT]]</f>
        <v>06142611081066</v>
      </c>
      <c r="D2437">
        <f t="shared" si="77"/>
        <v>14</v>
      </c>
      <c r="E2437" t="str">
        <f t="shared" si="78"/>
        <v>NIT</v>
      </c>
    </row>
    <row r="2438" spans="1:5" x14ac:dyDescent="0.25">
      <c r="A2438" t="s">
        <v>4514</v>
      </c>
      <c r="B2438" t="s">
        <v>4515</v>
      </c>
      <c r="C2438" t="str">
        <f>Tabla4[[#This Row],[NIT]]</f>
        <v>06143005660025</v>
      </c>
      <c r="D2438">
        <f t="shared" si="77"/>
        <v>14</v>
      </c>
      <c r="E2438" t="str">
        <f t="shared" si="78"/>
        <v>NIT</v>
      </c>
    </row>
    <row r="2439" spans="1:5" x14ac:dyDescent="0.25">
      <c r="A2439" t="s">
        <v>4516</v>
      </c>
      <c r="B2439" t="s">
        <v>4517</v>
      </c>
      <c r="C2439" t="str">
        <f>Tabla4[[#This Row],[NIT]]</f>
        <v>94831503021010</v>
      </c>
      <c r="D2439">
        <f t="shared" si="77"/>
        <v>14</v>
      </c>
      <c r="E2439" t="str">
        <f t="shared" si="78"/>
        <v>NIT</v>
      </c>
    </row>
    <row r="2440" spans="1:5" x14ac:dyDescent="0.25">
      <c r="A2440" t="s">
        <v>4518</v>
      </c>
      <c r="B2440" t="s">
        <v>4519</v>
      </c>
      <c r="C2440" t="str">
        <f>Tabla4[[#This Row],[NIT]]</f>
        <v>06142712041014</v>
      </c>
      <c r="D2440">
        <f t="shared" si="77"/>
        <v>14</v>
      </c>
      <c r="E2440" t="str">
        <f t="shared" si="78"/>
        <v>NIT</v>
      </c>
    </row>
    <row r="2441" spans="1:5" x14ac:dyDescent="0.25">
      <c r="A2441" t="s">
        <v>4520</v>
      </c>
      <c r="B2441" t="s">
        <v>4521</v>
      </c>
      <c r="C2441" t="str">
        <f>Tabla4[[#This Row],[NIT]]</f>
        <v>06141005891030</v>
      </c>
      <c r="D2441">
        <f t="shared" si="77"/>
        <v>14</v>
      </c>
      <c r="E2441" t="str">
        <f t="shared" si="78"/>
        <v>NIT</v>
      </c>
    </row>
    <row r="2442" spans="1:5" x14ac:dyDescent="0.25">
      <c r="A2442" t="s">
        <v>4522</v>
      </c>
      <c r="B2442" t="s">
        <v>4523</v>
      </c>
      <c r="C2442" t="str">
        <f>Tabla4[[#This Row],[NIT]]</f>
        <v>06140303520014</v>
      </c>
      <c r="D2442">
        <f t="shared" si="77"/>
        <v>14</v>
      </c>
      <c r="E2442" t="str">
        <f t="shared" si="78"/>
        <v>NIT</v>
      </c>
    </row>
    <row r="2443" spans="1:5" x14ac:dyDescent="0.25">
      <c r="A2443" t="s">
        <v>4524</v>
      </c>
      <c r="B2443" t="s">
        <v>4525</v>
      </c>
      <c r="C2443" t="str">
        <f>Tabla4[[#This Row],[NIT]]</f>
        <v>06141009961040</v>
      </c>
      <c r="D2443">
        <f t="shared" si="77"/>
        <v>14</v>
      </c>
      <c r="E2443" t="str">
        <f t="shared" si="78"/>
        <v>NIT</v>
      </c>
    </row>
    <row r="2444" spans="1:5" x14ac:dyDescent="0.25">
      <c r="A2444" t="s">
        <v>4526</v>
      </c>
      <c r="B2444" t="s">
        <v>4527</v>
      </c>
      <c r="C2444" t="str">
        <f>Tabla4[[#This Row],[NIT]]</f>
        <v>96002008241013</v>
      </c>
      <c r="D2444">
        <f t="shared" si="77"/>
        <v>14</v>
      </c>
      <c r="E2444" t="str">
        <f t="shared" si="78"/>
        <v>NIT</v>
      </c>
    </row>
    <row r="2445" spans="1:5" x14ac:dyDescent="0.25">
      <c r="A2445" t="s">
        <v>4528</v>
      </c>
      <c r="B2445" t="s">
        <v>4529</v>
      </c>
      <c r="C2445" t="str">
        <f>Tabla4[[#This Row],[NIT]]</f>
        <v>06140503081057</v>
      </c>
      <c r="D2445">
        <f t="shared" si="77"/>
        <v>14</v>
      </c>
      <c r="E2445" t="str">
        <f t="shared" si="78"/>
        <v>NIT</v>
      </c>
    </row>
    <row r="2446" spans="1:5" x14ac:dyDescent="0.25">
      <c r="A2446" t="s">
        <v>4530</v>
      </c>
      <c r="B2446" t="s">
        <v>4531</v>
      </c>
      <c r="C2446" t="str">
        <f>Tabla4[[#This Row],[NIT]]</f>
        <v>06141510660011</v>
      </c>
      <c r="D2446">
        <f t="shared" si="77"/>
        <v>14</v>
      </c>
      <c r="E2446" t="str">
        <f t="shared" si="78"/>
        <v>NIT</v>
      </c>
    </row>
    <row r="2447" spans="1:5" x14ac:dyDescent="0.25">
      <c r="A2447" t="s">
        <v>4532</v>
      </c>
      <c r="B2447" t="s">
        <v>4533</v>
      </c>
      <c r="C2447" t="str">
        <f>Tabla4[[#This Row],[NIT]]</f>
        <v>06140204091062</v>
      </c>
      <c r="D2447">
        <f t="shared" si="77"/>
        <v>14</v>
      </c>
      <c r="E2447" t="str">
        <f t="shared" si="78"/>
        <v>NIT</v>
      </c>
    </row>
    <row r="2448" spans="1:5" x14ac:dyDescent="0.25">
      <c r="A2448" t="s">
        <v>4534</v>
      </c>
      <c r="B2448" t="s">
        <v>4535</v>
      </c>
      <c r="C2448" t="str">
        <f>Tabla4[[#This Row],[NIT]]</f>
        <v>06140709951040</v>
      </c>
      <c r="D2448">
        <f t="shared" si="77"/>
        <v>14</v>
      </c>
      <c r="E2448" t="str">
        <f t="shared" si="78"/>
        <v>NIT</v>
      </c>
    </row>
    <row r="2449" spans="1:5" x14ac:dyDescent="0.25">
      <c r="A2449" t="s">
        <v>4536</v>
      </c>
      <c r="B2449" t="s">
        <v>4537</v>
      </c>
      <c r="C2449" t="str">
        <f>Tabla4[[#This Row],[NIT]]</f>
        <v>06141202991038</v>
      </c>
      <c r="D2449">
        <f t="shared" si="77"/>
        <v>14</v>
      </c>
      <c r="E2449" t="str">
        <f t="shared" si="78"/>
        <v>NIT</v>
      </c>
    </row>
    <row r="2450" spans="1:5" x14ac:dyDescent="0.25">
      <c r="A2450" t="s">
        <v>4538</v>
      </c>
      <c r="B2450" t="s">
        <v>4539</v>
      </c>
      <c r="C2450" t="str">
        <f>Tabla4[[#This Row],[NIT]]</f>
        <v>06140202951013</v>
      </c>
      <c r="D2450">
        <f t="shared" si="77"/>
        <v>14</v>
      </c>
      <c r="E2450" t="str">
        <f t="shared" si="78"/>
        <v>NIT</v>
      </c>
    </row>
    <row r="2451" spans="1:5" x14ac:dyDescent="0.25">
      <c r="A2451" t="s">
        <v>4540</v>
      </c>
      <c r="B2451" t="s">
        <v>4541</v>
      </c>
      <c r="C2451" t="str">
        <f>Tabla4[[#This Row],[NIT]]</f>
        <v>06140609001036</v>
      </c>
      <c r="D2451">
        <f t="shared" si="77"/>
        <v>14</v>
      </c>
      <c r="E2451" t="str">
        <f t="shared" si="78"/>
        <v>NIT</v>
      </c>
    </row>
    <row r="2452" spans="1:5" x14ac:dyDescent="0.25">
      <c r="A2452" t="s">
        <v>4542</v>
      </c>
      <c r="B2452" t="s">
        <v>4543</v>
      </c>
      <c r="C2452" t="str">
        <f>Tabla4[[#This Row],[NIT]]</f>
        <v>14162412610011</v>
      </c>
      <c r="D2452">
        <f t="shared" si="77"/>
        <v>14</v>
      </c>
      <c r="E2452" t="str">
        <f t="shared" si="78"/>
        <v>NIT</v>
      </c>
    </row>
    <row r="2453" spans="1:5" x14ac:dyDescent="0.25">
      <c r="A2453" t="s">
        <v>4544</v>
      </c>
      <c r="B2453" t="s">
        <v>4545</v>
      </c>
      <c r="C2453" t="str">
        <f>Tabla4[[#This Row],[NIT]]</f>
        <v>06140707921011</v>
      </c>
      <c r="D2453">
        <f t="shared" si="77"/>
        <v>14</v>
      </c>
      <c r="E2453" t="str">
        <f t="shared" si="78"/>
        <v>NIT</v>
      </c>
    </row>
    <row r="2454" spans="1:5" x14ac:dyDescent="0.25">
      <c r="A2454" t="s">
        <v>4546</v>
      </c>
      <c r="B2454" t="s">
        <v>4547</v>
      </c>
      <c r="C2454" t="str">
        <f>Tabla4[[#This Row],[NIT]]</f>
        <v>06141205091020</v>
      </c>
      <c r="D2454">
        <f t="shared" si="77"/>
        <v>14</v>
      </c>
      <c r="E2454" t="str">
        <f t="shared" si="78"/>
        <v>NIT</v>
      </c>
    </row>
    <row r="2455" spans="1:5" x14ac:dyDescent="0.25">
      <c r="A2455" t="s">
        <v>2051</v>
      </c>
      <c r="B2455" t="s">
        <v>4548</v>
      </c>
      <c r="C2455" t="str">
        <f>Tabla4[[#This Row],[NIT]]</f>
        <v>06142311001010</v>
      </c>
      <c r="D2455">
        <f t="shared" si="77"/>
        <v>14</v>
      </c>
      <c r="E2455" t="str">
        <f t="shared" si="78"/>
        <v>NIT</v>
      </c>
    </row>
    <row r="2456" spans="1:5" x14ac:dyDescent="0.25">
      <c r="A2456" t="s">
        <v>4549</v>
      </c>
      <c r="B2456" t="s">
        <v>4550</v>
      </c>
      <c r="C2456" t="str">
        <f>Tabla4[[#This Row],[NIT]]</f>
        <v>06142309981031</v>
      </c>
      <c r="D2456">
        <f t="shared" si="77"/>
        <v>14</v>
      </c>
      <c r="E2456" t="str">
        <f t="shared" si="78"/>
        <v>NIT</v>
      </c>
    </row>
    <row r="2457" spans="1:5" x14ac:dyDescent="0.25">
      <c r="A2457" t="s">
        <v>4551</v>
      </c>
      <c r="B2457" t="s">
        <v>4552</v>
      </c>
      <c r="C2457" t="str">
        <f>Tabla4[[#This Row],[NIT]]</f>
        <v>06143008071052</v>
      </c>
      <c r="D2457">
        <f t="shared" si="77"/>
        <v>14</v>
      </c>
      <c r="E2457" t="str">
        <f t="shared" si="78"/>
        <v>NIT</v>
      </c>
    </row>
    <row r="2458" spans="1:5" x14ac:dyDescent="0.25">
      <c r="A2458" t="s">
        <v>4553</v>
      </c>
      <c r="B2458" t="s">
        <v>4554</v>
      </c>
      <c r="C2458" t="str">
        <f>Tabla4[[#This Row],[NIT]]</f>
        <v>06142201931020</v>
      </c>
      <c r="D2458">
        <f t="shared" si="77"/>
        <v>14</v>
      </c>
      <c r="E2458" t="str">
        <f t="shared" si="78"/>
        <v>NIT</v>
      </c>
    </row>
    <row r="2459" spans="1:5" x14ac:dyDescent="0.25">
      <c r="A2459" t="s">
        <v>4555</v>
      </c>
      <c r="B2459" t="s">
        <v>4556</v>
      </c>
      <c r="C2459" t="str">
        <f>Tabla4[[#This Row],[NIT]]</f>
        <v>06141601220019</v>
      </c>
      <c r="D2459">
        <f t="shared" si="77"/>
        <v>14</v>
      </c>
      <c r="E2459" t="str">
        <f t="shared" si="78"/>
        <v>NIT</v>
      </c>
    </row>
    <row r="2460" spans="1:5" x14ac:dyDescent="0.25">
      <c r="A2460" t="s">
        <v>4557</v>
      </c>
      <c r="B2460" t="s">
        <v>4558</v>
      </c>
      <c r="C2460" t="str">
        <f>Tabla4[[#This Row],[NIT]]</f>
        <v>06141305021037</v>
      </c>
      <c r="D2460">
        <f t="shared" si="77"/>
        <v>14</v>
      </c>
      <c r="E2460" t="str">
        <f t="shared" si="78"/>
        <v>NIT</v>
      </c>
    </row>
    <row r="2461" spans="1:5" x14ac:dyDescent="0.25">
      <c r="A2461" t="s">
        <v>4559</v>
      </c>
      <c r="B2461" t="s">
        <v>4560</v>
      </c>
      <c r="C2461" t="str">
        <f>Tabla4[[#This Row],[NIT]]</f>
        <v>93841802081013</v>
      </c>
      <c r="D2461">
        <f t="shared" si="77"/>
        <v>14</v>
      </c>
      <c r="E2461" t="str">
        <f t="shared" si="78"/>
        <v>NIT</v>
      </c>
    </row>
    <row r="2462" spans="1:5" x14ac:dyDescent="0.25">
      <c r="A2462" t="s">
        <v>4561</v>
      </c>
      <c r="B2462" t="s">
        <v>4562</v>
      </c>
      <c r="C2462" t="str">
        <f>Tabla4[[#This Row],[NIT]]</f>
        <v>06143005981040</v>
      </c>
      <c r="D2462">
        <f t="shared" si="77"/>
        <v>14</v>
      </c>
      <c r="E2462" t="str">
        <f t="shared" si="78"/>
        <v>NIT</v>
      </c>
    </row>
    <row r="2463" spans="1:5" x14ac:dyDescent="0.25">
      <c r="A2463" t="s">
        <v>4563</v>
      </c>
      <c r="B2463" t="s">
        <v>4564</v>
      </c>
      <c r="C2463" t="str">
        <f>Tabla4[[#This Row],[NIT]]</f>
        <v>06142501061043</v>
      </c>
      <c r="D2463">
        <f t="shared" si="77"/>
        <v>14</v>
      </c>
      <c r="E2463" t="str">
        <f t="shared" si="78"/>
        <v>NIT</v>
      </c>
    </row>
    <row r="2464" spans="1:5" x14ac:dyDescent="0.25">
      <c r="A2464" t="s">
        <v>4565</v>
      </c>
      <c r="B2464" t="s">
        <v>4566</v>
      </c>
      <c r="C2464" t="str">
        <f>Tabla4[[#This Row],[NIT]]</f>
        <v>06141801961015</v>
      </c>
      <c r="D2464">
        <f t="shared" si="77"/>
        <v>14</v>
      </c>
      <c r="E2464" t="str">
        <f t="shared" si="78"/>
        <v>NIT</v>
      </c>
    </row>
    <row r="2465" spans="1:5" x14ac:dyDescent="0.25">
      <c r="A2465" t="s">
        <v>4567</v>
      </c>
      <c r="B2465" t="s">
        <v>4568</v>
      </c>
      <c r="C2465" t="str">
        <f>Tabla4[[#This Row],[NIT]]</f>
        <v>93931201831014</v>
      </c>
      <c r="D2465">
        <f t="shared" si="77"/>
        <v>14</v>
      </c>
      <c r="E2465" t="str">
        <f t="shared" si="78"/>
        <v>NIT</v>
      </c>
    </row>
    <row r="2466" spans="1:5" x14ac:dyDescent="0.25">
      <c r="A2466" t="s">
        <v>4569</v>
      </c>
      <c r="B2466" t="s">
        <v>4570</v>
      </c>
      <c r="C2466" t="str">
        <f>Tabla4[[#This Row],[NIT]]</f>
        <v>12171812971020</v>
      </c>
      <c r="D2466">
        <f t="shared" si="77"/>
        <v>14</v>
      </c>
      <c r="E2466" t="str">
        <f t="shared" si="78"/>
        <v>NIT</v>
      </c>
    </row>
    <row r="2467" spans="1:5" x14ac:dyDescent="0.25">
      <c r="A2467" t="s">
        <v>4571</v>
      </c>
      <c r="B2467" t="s">
        <v>4572</v>
      </c>
      <c r="C2467" t="str">
        <f>Tabla4[[#This Row],[NIT]]</f>
        <v>06140908881026</v>
      </c>
      <c r="D2467">
        <f t="shared" si="77"/>
        <v>14</v>
      </c>
      <c r="E2467" t="str">
        <f t="shared" si="78"/>
        <v>NIT</v>
      </c>
    </row>
    <row r="2468" spans="1:5" x14ac:dyDescent="0.25">
      <c r="A2468" t="s">
        <v>4573</v>
      </c>
      <c r="B2468" t="s">
        <v>4574</v>
      </c>
      <c r="C2468" t="str">
        <f>Tabla4[[#This Row],[NIT]]</f>
        <v>06142811001024</v>
      </c>
      <c r="D2468">
        <f t="shared" si="77"/>
        <v>14</v>
      </c>
      <c r="E2468" t="str">
        <f t="shared" si="78"/>
        <v>NIT</v>
      </c>
    </row>
    <row r="2469" spans="1:5" x14ac:dyDescent="0.25">
      <c r="A2469" t="s">
        <v>4575</v>
      </c>
      <c r="B2469" t="s">
        <v>4576</v>
      </c>
      <c r="C2469" t="str">
        <f>Tabla4[[#This Row],[NIT]]</f>
        <v>06142105921013</v>
      </c>
      <c r="D2469">
        <f t="shared" si="77"/>
        <v>14</v>
      </c>
      <c r="E2469" t="str">
        <f t="shared" si="78"/>
        <v>NIT</v>
      </c>
    </row>
    <row r="2470" spans="1:5" x14ac:dyDescent="0.25">
      <c r="A2470" t="s">
        <v>4577</v>
      </c>
      <c r="B2470" t="s">
        <v>4578</v>
      </c>
      <c r="C2470" t="str">
        <f>Tabla4[[#This Row],[NIT]]</f>
        <v>12171912941013</v>
      </c>
      <c r="D2470">
        <f t="shared" si="77"/>
        <v>14</v>
      </c>
      <c r="E2470" t="str">
        <f t="shared" si="78"/>
        <v>NIT</v>
      </c>
    </row>
    <row r="2471" spans="1:5" x14ac:dyDescent="0.25">
      <c r="A2471" t="s">
        <v>4579</v>
      </c>
      <c r="B2471" t="s">
        <v>4580</v>
      </c>
      <c r="C2471" t="str">
        <f>Tabla4[[#This Row],[NIT]]</f>
        <v>06140405051050</v>
      </c>
      <c r="D2471">
        <f t="shared" si="77"/>
        <v>14</v>
      </c>
      <c r="E2471" t="str">
        <f t="shared" si="78"/>
        <v>NIT</v>
      </c>
    </row>
    <row r="2472" spans="1:5" x14ac:dyDescent="0.25">
      <c r="A2472" t="s">
        <v>4581</v>
      </c>
      <c r="B2472" t="s">
        <v>4582</v>
      </c>
      <c r="C2472" t="str">
        <f>Tabla4[[#This Row],[NIT]]</f>
        <v>94111705741020</v>
      </c>
      <c r="D2472">
        <f t="shared" si="77"/>
        <v>14</v>
      </c>
      <c r="E2472" t="str">
        <f t="shared" si="78"/>
        <v>NIT</v>
      </c>
    </row>
    <row r="2473" spans="1:5" x14ac:dyDescent="0.25">
      <c r="A2473" t="s">
        <v>4583</v>
      </c>
      <c r="B2473" t="s">
        <v>4584</v>
      </c>
      <c r="C2473" t="str">
        <f>Tabla4[[#This Row],[NIT]]</f>
        <v>03151903021011</v>
      </c>
      <c r="D2473">
        <f t="shared" si="77"/>
        <v>14</v>
      </c>
      <c r="E2473" t="str">
        <f t="shared" si="78"/>
        <v>NIT</v>
      </c>
    </row>
    <row r="2474" spans="1:5" x14ac:dyDescent="0.25">
      <c r="A2474" t="s">
        <v>4585</v>
      </c>
      <c r="B2474" t="s">
        <v>4586</v>
      </c>
      <c r="C2474" t="str">
        <f>Tabla4[[#This Row],[NIT]]</f>
        <v>06142304911019</v>
      </c>
      <c r="D2474">
        <f t="shared" si="77"/>
        <v>14</v>
      </c>
      <c r="E2474" t="str">
        <f t="shared" si="78"/>
        <v>NIT</v>
      </c>
    </row>
    <row r="2475" spans="1:5" x14ac:dyDescent="0.25">
      <c r="A2475" t="s">
        <v>4587</v>
      </c>
      <c r="B2475" t="s">
        <v>4588</v>
      </c>
      <c r="C2475" t="str">
        <f>Tabla4[[#This Row],[NIT]]</f>
        <v>06141805870016</v>
      </c>
      <c r="D2475">
        <f t="shared" si="77"/>
        <v>14</v>
      </c>
      <c r="E2475" t="str">
        <f t="shared" si="78"/>
        <v>NIT</v>
      </c>
    </row>
    <row r="2476" spans="1:5" x14ac:dyDescent="0.25">
      <c r="A2476" t="s">
        <v>4589</v>
      </c>
      <c r="B2476" t="s">
        <v>4590</v>
      </c>
      <c r="C2476" t="str">
        <f>Tabla4[[#This Row],[NIT]]</f>
        <v>06141805850029</v>
      </c>
      <c r="D2476">
        <f t="shared" si="77"/>
        <v>14</v>
      </c>
      <c r="E2476" t="str">
        <f t="shared" si="78"/>
        <v>NIT</v>
      </c>
    </row>
    <row r="2477" spans="1:5" x14ac:dyDescent="0.25">
      <c r="A2477" t="s">
        <v>4591</v>
      </c>
      <c r="B2477" t="s">
        <v>4592</v>
      </c>
      <c r="C2477" t="str">
        <f>Tabla4[[#This Row],[NIT]]</f>
        <v>06143004041043</v>
      </c>
      <c r="D2477">
        <f t="shared" si="77"/>
        <v>14</v>
      </c>
      <c r="E2477" t="str">
        <f t="shared" si="78"/>
        <v>NIT</v>
      </c>
    </row>
    <row r="2478" spans="1:5" x14ac:dyDescent="0.25">
      <c r="A2478" t="s">
        <v>4593</v>
      </c>
      <c r="B2478" t="s">
        <v>4594</v>
      </c>
      <c r="C2478" t="str">
        <f>Tabla4[[#This Row],[NIT]]</f>
        <v>06142007941030</v>
      </c>
      <c r="D2478">
        <f t="shared" si="77"/>
        <v>14</v>
      </c>
      <c r="E2478" t="str">
        <f t="shared" si="78"/>
        <v>NIT</v>
      </c>
    </row>
    <row r="2479" spans="1:5" x14ac:dyDescent="0.25">
      <c r="A2479" t="s">
        <v>4595</v>
      </c>
      <c r="B2479" t="s">
        <v>4596</v>
      </c>
      <c r="C2479" t="str">
        <f>Tabla4[[#This Row],[NIT]]</f>
        <v>02102704051020</v>
      </c>
      <c r="D2479">
        <f t="shared" si="77"/>
        <v>14</v>
      </c>
      <c r="E2479" t="str">
        <f t="shared" si="78"/>
        <v>NIT</v>
      </c>
    </row>
    <row r="2480" spans="1:5" x14ac:dyDescent="0.25">
      <c r="A2480" t="s">
        <v>3540</v>
      </c>
      <c r="B2480" t="s">
        <v>4597</v>
      </c>
      <c r="C2480" t="str">
        <f>Tabla4[[#This Row],[NIT]]</f>
        <v>94502404871017</v>
      </c>
      <c r="D2480">
        <f t="shared" si="77"/>
        <v>14</v>
      </c>
      <c r="E2480" t="str">
        <f t="shared" si="78"/>
        <v>NIT</v>
      </c>
    </row>
    <row r="2481" spans="1:5" x14ac:dyDescent="0.25">
      <c r="A2481" t="s">
        <v>4598</v>
      </c>
      <c r="B2481" t="s">
        <v>4599</v>
      </c>
      <c r="C2481" t="str">
        <f>Tabla4[[#This Row],[NIT]]</f>
        <v>06141111981048</v>
      </c>
      <c r="D2481">
        <f t="shared" si="77"/>
        <v>14</v>
      </c>
      <c r="E2481" t="str">
        <f t="shared" si="78"/>
        <v>NIT</v>
      </c>
    </row>
    <row r="2482" spans="1:5" x14ac:dyDescent="0.25">
      <c r="A2482" t="s">
        <v>4600</v>
      </c>
      <c r="B2482" t="s">
        <v>4601</v>
      </c>
      <c r="C2482" t="str">
        <f>Tabla4[[#This Row],[NIT]]</f>
        <v>94472111911018</v>
      </c>
      <c r="D2482">
        <f t="shared" si="77"/>
        <v>14</v>
      </c>
      <c r="E2482" t="str">
        <f t="shared" si="78"/>
        <v>NIT</v>
      </c>
    </row>
    <row r="2483" spans="1:5" x14ac:dyDescent="0.25">
      <c r="A2483" t="s">
        <v>4602</v>
      </c>
      <c r="B2483" t="s">
        <v>4603</v>
      </c>
      <c r="C2483" t="str">
        <f>Tabla4[[#This Row],[NIT]]</f>
        <v>06142411051014</v>
      </c>
      <c r="D2483">
        <f t="shared" si="77"/>
        <v>14</v>
      </c>
      <c r="E2483" t="str">
        <f t="shared" si="78"/>
        <v>NIT</v>
      </c>
    </row>
    <row r="2484" spans="1:5" x14ac:dyDescent="0.25">
      <c r="A2484" t="s">
        <v>4604</v>
      </c>
      <c r="B2484" t="s">
        <v>4605</v>
      </c>
      <c r="C2484" t="str">
        <f>Tabla4[[#This Row],[NIT]]</f>
        <v>03070705670011</v>
      </c>
      <c r="D2484">
        <f t="shared" si="77"/>
        <v>14</v>
      </c>
      <c r="E2484" t="str">
        <f t="shared" si="78"/>
        <v>NIT</v>
      </c>
    </row>
    <row r="2485" spans="1:5" x14ac:dyDescent="0.25">
      <c r="A2485" t="s">
        <v>3334</v>
      </c>
      <c r="B2485" t="s">
        <v>4606</v>
      </c>
      <c r="C2485" t="str">
        <f>Tabla4[[#This Row],[NIT]]</f>
        <v>13190712061017</v>
      </c>
      <c r="D2485">
        <f t="shared" si="77"/>
        <v>14</v>
      </c>
      <c r="E2485" t="str">
        <f t="shared" si="78"/>
        <v>NIT</v>
      </c>
    </row>
    <row r="2486" spans="1:5" x14ac:dyDescent="0.25">
      <c r="A2486" t="s">
        <v>4607</v>
      </c>
      <c r="B2486" t="s">
        <v>4608</v>
      </c>
      <c r="C2486" t="str">
        <f>Tabla4[[#This Row],[NIT]]</f>
        <v>06140412550042</v>
      </c>
      <c r="D2486">
        <f t="shared" si="77"/>
        <v>14</v>
      </c>
      <c r="E2486" t="str">
        <f t="shared" si="78"/>
        <v>NIT</v>
      </c>
    </row>
    <row r="2487" spans="1:5" x14ac:dyDescent="0.25">
      <c r="A2487" t="s">
        <v>4609</v>
      </c>
      <c r="B2487" t="s">
        <v>4610</v>
      </c>
      <c r="C2487" t="str">
        <f>Tabla4[[#This Row],[NIT]]</f>
        <v>05111909001018</v>
      </c>
      <c r="D2487">
        <f t="shared" si="77"/>
        <v>14</v>
      </c>
      <c r="E2487" t="str">
        <f t="shared" si="78"/>
        <v>NIT</v>
      </c>
    </row>
    <row r="2488" spans="1:5" x14ac:dyDescent="0.25">
      <c r="A2488" t="s">
        <v>4611</v>
      </c>
      <c r="B2488" t="s">
        <v>4612</v>
      </c>
      <c r="C2488" t="str">
        <f>Tabla4[[#This Row],[NIT]]</f>
        <v>06142108840013</v>
      </c>
      <c r="D2488">
        <f t="shared" si="77"/>
        <v>14</v>
      </c>
      <c r="E2488" t="str">
        <f t="shared" si="78"/>
        <v>NIT</v>
      </c>
    </row>
    <row r="2489" spans="1:5" x14ac:dyDescent="0.25">
      <c r="A2489" t="s">
        <v>4613</v>
      </c>
      <c r="B2489" t="s">
        <v>4614</v>
      </c>
      <c r="C2489" t="str">
        <f>Tabla4[[#This Row],[NIT]]</f>
        <v>06141307810010</v>
      </c>
      <c r="D2489">
        <f t="shared" si="77"/>
        <v>14</v>
      </c>
      <c r="E2489" t="str">
        <f t="shared" si="78"/>
        <v>NIT</v>
      </c>
    </row>
    <row r="2490" spans="1:5" x14ac:dyDescent="0.25">
      <c r="A2490" t="s">
        <v>2014</v>
      </c>
      <c r="B2490" t="s">
        <v>4615</v>
      </c>
      <c r="C2490" t="str">
        <f>Tabla4[[#This Row],[NIT]]</f>
        <v>06142511041016</v>
      </c>
      <c r="D2490">
        <f t="shared" si="77"/>
        <v>14</v>
      </c>
      <c r="E2490" t="str">
        <f t="shared" si="78"/>
        <v>NIT</v>
      </c>
    </row>
    <row r="2491" spans="1:5" x14ac:dyDescent="0.25">
      <c r="A2491" t="s">
        <v>4616</v>
      </c>
      <c r="B2491" t="s">
        <v>4617</v>
      </c>
      <c r="C2491" t="str">
        <f>Tabla4[[#This Row],[NIT]]</f>
        <v>06140505051040</v>
      </c>
      <c r="D2491">
        <f t="shared" si="77"/>
        <v>14</v>
      </c>
      <c r="E2491" t="str">
        <f t="shared" si="78"/>
        <v>NIT</v>
      </c>
    </row>
    <row r="2492" spans="1:5" x14ac:dyDescent="0.25">
      <c r="A2492" t="s">
        <v>4618</v>
      </c>
      <c r="B2492" t="s">
        <v>4619</v>
      </c>
      <c r="C2492" t="str">
        <f>Tabla4[[#This Row],[NIT]]</f>
        <v>06141610961031</v>
      </c>
      <c r="D2492">
        <f t="shared" si="77"/>
        <v>14</v>
      </c>
      <c r="E2492" t="str">
        <f t="shared" si="78"/>
        <v>NIT</v>
      </c>
    </row>
    <row r="2493" spans="1:5" x14ac:dyDescent="0.25">
      <c r="A2493" t="s">
        <v>4620</v>
      </c>
      <c r="B2493" t="s">
        <v>4621</v>
      </c>
      <c r="C2493" t="str">
        <f>Tabla4[[#This Row],[NIT]]</f>
        <v>05110904071020</v>
      </c>
      <c r="D2493">
        <f t="shared" si="77"/>
        <v>14</v>
      </c>
      <c r="E2493" t="str">
        <f t="shared" si="78"/>
        <v>NIT</v>
      </c>
    </row>
    <row r="2494" spans="1:5" x14ac:dyDescent="0.25">
      <c r="A2494" t="s">
        <v>4622</v>
      </c>
      <c r="B2494" t="s">
        <v>4623</v>
      </c>
      <c r="C2494" t="str">
        <f>Tabla4[[#This Row],[NIT]]</f>
        <v>06140804991016</v>
      </c>
      <c r="D2494">
        <f t="shared" si="77"/>
        <v>14</v>
      </c>
      <c r="E2494" t="str">
        <f t="shared" si="78"/>
        <v>NIT</v>
      </c>
    </row>
    <row r="2495" spans="1:5" x14ac:dyDescent="0.25">
      <c r="A2495" t="s">
        <v>4624</v>
      </c>
      <c r="B2495" t="s">
        <v>4625</v>
      </c>
      <c r="C2495" t="str">
        <f>Tabla4[[#This Row],[NIT]]</f>
        <v>06140804760010</v>
      </c>
      <c r="D2495">
        <f t="shared" si="77"/>
        <v>14</v>
      </c>
      <c r="E2495" t="str">
        <f t="shared" si="78"/>
        <v>NIT</v>
      </c>
    </row>
    <row r="2496" spans="1:5" x14ac:dyDescent="0.25">
      <c r="A2496" t="s">
        <v>4626</v>
      </c>
      <c r="B2496" t="s">
        <v>4627</v>
      </c>
      <c r="C2496" t="str">
        <f>Tabla4[[#This Row],[NIT]]</f>
        <v>06140502031013</v>
      </c>
      <c r="D2496">
        <f t="shared" si="77"/>
        <v>14</v>
      </c>
      <c r="E2496" t="str">
        <f t="shared" si="78"/>
        <v>NIT</v>
      </c>
    </row>
    <row r="2497" spans="1:5" x14ac:dyDescent="0.25">
      <c r="A2497" t="s">
        <v>4628</v>
      </c>
      <c r="B2497" t="s">
        <v>4629</v>
      </c>
      <c r="C2497" t="str">
        <f>Tabla4[[#This Row],[NIT]]</f>
        <v>06141408850049</v>
      </c>
      <c r="D2497">
        <f t="shared" si="77"/>
        <v>14</v>
      </c>
      <c r="E2497" t="str">
        <f t="shared" si="78"/>
        <v>NIT</v>
      </c>
    </row>
    <row r="2498" spans="1:5" x14ac:dyDescent="0.25">
      <c r="A2498" t="s">
        <v>4630</v>
      </c>
      <c r="B2498" t="s">
        <v>4631</v>
      </c>
      <c r="C2498" t="str">
        <f>Tabla4[[#This Row],[NIT]]</f>
        <v>06141609411010</v>
      </c>
      <c r="D2498">
        <f t="shared" ref="D2498:D2561" si="79">LEN(C2498)</f>
        <v>14</v>
      </c>
      <c r="E2498" t="str">
        <f t="shared" si="78"/>
        <v>NIT</v>
      </c>
    </row>
    <row r="2499" spans="1:5" x14ac:dyDescent="0.25">
      <c r="A2499" t="s">
        <v>4632</v>
      </c>
      <c r="B2499" t="s">
        <v>4633</v>
      </c>
      <c r="C2499" t="str">
        <f>Tabla4[[#This Row],[NIT]]</f>
        <v>06140309921060</v>
      </c>
      <c r="D2499">
        <f t="shared" si="79"/>
        <v>14</v>
      </c>
      <c r="E2499" t="str">
        <f t="shared" ref="E2499:E2562" si="80">IF(D2499=14,"NIT",IF(D2499=9,"DUI"," "))</f>
        <v>NIT</v>
      </c>
    </row>
    <row r="2500" spans="1:5" x14ac:dyDescent="0.25">
      <c r="A2500" t="s">
        <v>4634</v>
      </c>
      <c r="B2500" t="s">
        <v>4635</v>
      </c>
      <c r="C2500" t="str">
        <f>Tabla4[[#This Row],[NIT]]</f>
        <v>06141605011076</v>
      </c>
      <c r="D2500">
        <f t="shared" si="79"/>
        <v>14</v>
      </c>
      <c r="E2500" t="str">
        <f t="shared" si="80"/>
        <v>NIT</v>
      </c>
    </row>
    <row r="2501" spans="1:5" x14ac:dyDescent="0.25">
      <c r="A2501" t="s">
        <v>2092</v>
      </c>
      <c r="B2501" t="s">
        <v>4636</v>
      </c>
      <c r="C2501" t="str">
        <f>Tabla4[[#This Row],[NIT]]</f>
        <v>06142306031016</v>
      </c>
      <c r="D2501">
        <f t="shared" si="79"/>
        <v>14</v>
      </c>
      <c r="E2501" t="str">
        <f t="shared" si="80"/>
        <v>NIT</v>
      </c>
    </row>
    <row r="2502" spans="1:5" x14ac:dyDescent="0.25">
      <c r="A2502" t="s">
        <v>4637</v>
      </c>
      <c r="B2502" t="s">
        <v>4638</v>
      </c>
      <c r="C2502" t="str">
        <f>Tabla4[[#This Row],[NIT]]</f>
        <v>06142010500017</v>
      </c>
      <c r="D2502">
        <f t="shared" si="79"/>
        <v>14</v>
      </c>
      <c r="E2502" t="str">
        <f t="shared" si="80"/>
        <v>NIT</v>
      </c>
    </row>
    <row r="2503" spans="1:5" x14ac:dyDescent="0.25">
      <c r="A2503" t="s">
        <v>4639</v>
      </c>
      <c r="B2503" t="s">
        <v>4640</v>
      </c>
      <c r="C2503" t="str">
        <f>Tabla4[[#This Row],[NIT]]</f>
        <v>06142704760010</v>
      </c>
      <c r="D2503">
        <f t="shared" si="79"/>
        <v>14</v>
      </c>
      <c r="E2503" t="str">
        <f t="shared" si="80"/>
        <v>NIT</v>
      </c>
    </row>
    <row r="2504" spans="1:5" x14ac:dyDescent="0.25">
      <c r="A2504" t="s">
        <v>4641</v>
      </c>
      <c r="B2504" t="s">
        <v>4642</v>
      </c>
      <c r="C2504" t="str">
        <f>Tabla4[[#This Row],[NIT]]</f>
        <v>06141002840043</v>
      </c>
      <c r="D2504">
        <f t="shared" si="79"/>
        <v>14</v>
      </c>
      <c r="E2504" t="str">
        <f t="shared" si="80"/>
        <v>NIT</v>
      </c>
    </row>
    <row r="2505" spans="1:5" x14ac:dyDescent="0.25">
      <c r="A2505" t="s">
        <v>4643</v>
      </c>
      <c r="B2505" t="s">
        <v>4644</v>
      </c>
      <c r="C2505" t="str">
        <f>Tabla4[[#This Row],[NIT]]</f>
        <v>06142311961013</v>
      </c>
      <c r="D2505">
        <f t="shared" si="79"/>
        <v>14</v>
      </c>
      <c r="E2505" t="str">
        <f t="shared" si="80"/>
        <v>NIT</v>
      </c>
    </row>
    <row r="2506" spans="1:5" x14ac:dyDescent="0.25">
      <c r="A2506" t="s">
        <v>4645</v>
      </c>
      <c r="B2506" t="s">
        <v>4646</v>
      </c>
      <c r="C2506" t="str">
        <f>Tabla4[[#This Row],[NIT]]</f>
        <v>06141710830015</v>
      </c>
      <c r="D2506">
        <f t="shared" si="79"/>
        <v>14</v>
      </c>
      <c r="E2506" t="str">
        <f t="shared" si="80"/>
        <v>NIT</v>
      </c>
    </row>
    <row r="2507" spans="1:5" x14ac:dyDescent="0.25">
      <c r="A2507" t="s">
        <v>4647</v>
      </c>
      <c r="B2507" t="s">
        <v>4648</v>
      </c>
      <c r="C2507" t="str">
        <f>Tabla4[[#This Row],[NIT]]</f>
        <v>06140101820011</v>
      </c>
      <c r="D2507">
        <f t="shared" si="79"/>
        <v>14</v>
      </c>
      <c r="E2507" t="str">
        <f t="shared" si="80"/>
        <v>NIT</v>
      </c>
    </row>
    <row r="2508" spans="1:5" x14ac:dyDescent="0.25">
      <c r="A2508" t="s">
        <v>4649</v>
      </c>
      <c r="B2508" t="s">
        <v>4650</v>
      </c>
      <c r="C2508" t="str">
        <f>Tabla4[[#This Row],[NIT]]</f>
        <v>06142507961054</v>
      </c>
      <c r="D2508">
        <f t="shared" si="79"/>
        <v>14</v>
      </c>
      <c r="E2508" t="str">
        <f t="shared" si="80"/>
        <v>NIT</v>
      </c>
    </row>
    <row r="2509" spans="1:5" x14ac:dyDescent="0.25">
      <c r="A2509" t="s">
        <v>44</v>
      </c>
      <c r="B2509" t="s">
        <v>4651</v>
      </c>
      <c r="C2509" t="str">
        <f>Tabla4[[#This Row],[NIT]]</f>
        <v>06142610790018</v>
      </c>
      <c r="D2509">
        <f t="shared" si="79"/>
        <v>14</v>
      </c>
      <c r="E2509" t="str">
        <f t="shared" si="80"/>
        <v>NIT</v>
      </c>
    </row>
    <row r="2510" spans="1:5" x14ac:dyDescent="0.25">
      <c r="A2510" t="s">
        <v>4652</v>
      </c>
      <c r="B2510" t="s">
        <v>4653</v>
      </c>
      <c r="C2510" t="str">
        <f>Tabla4[[#This Row],[NIT]]</f>
        <v>06140101110070</v>
      </c>
      <c r="D2510">
        <f t="shared" si="79"/>
        <v>14</v>
      </c>
      <c r="E2510" t="str">
        <f t="shared" si="80"/>
        <v>NIT</v>
      </c>
    </row>
    <row r="2511" spans="1:5" x14ac:dyDescent="0.25">
      <c r="A2511" t="s">
        <v>4654</v>
      </c>
      <c r="B2511" t="s">
        <v>4655</v>
      </c>
      <c r="C2511" t="str">
        <f>Tabla4[[#This Row],[NIT]]</f>
        <v>06140101150042</v>
      </c>
      <c r="D2511">
        <f t="shared" si="79"/>
        <v>14</v>
      </c>
      <c r="E2511" t="str">
        <f t="shared" si="80"/>
        <v>NIT</v>
      </c>
    </row>
    <row r="2512" spans="1:5" x14ac:dyDescent="0.25">
      <c r="A2512" t="s">
        <v>2110</v>
      </c>
      <c r="B2512" t="s">
        <v>4656</v>
      </c>
      <c r="C2512" t="str">
        <f>Tabla4[[#This Row],[NIT]]</f>
        <v>06142201981035</v>
      </c>
      <c r="D2512">
        <f t="shared" si="79"/>
        <v>14</v>
      </c>
      <c r="E2512" t="str">
        <f t="shared" si="80"/>
        <v>NIT</v>
      </c>
    </row>
    <row r="2513" spans="1:5" x14ac:dyDescent="0.25">
      <c r="A2513" t="s">
        <v>4657</v>
      </c>
      <c r="B2513" t="s">
        <v>4658</v>
      </c>
      <c r="C2513" t="str">
        <f>Tabla4[[#This Row],[NIT]]</f>
        <v>06143005071086</v>
      </c>
      <c r="D2513">
        <f t="shared" si="79"/>
        <v>14</v>
      </c>
      <c r="E2513" t="str">
        <f t="shared" si="80"/>
        <v>NIT</v>
      </c>
    </row>
    <row r="2514" spans="1:5" x14ac:dyDescent="0.25">
      <c r="A2514" t="s">
        <v>4659</v>
      </c>
      <c r="B2514" t="s">
        <v>4660</v>
      </c>
      <c r="C2514" t="str">
        <f>Tabla4[[#This Row],[NIT]]</f>
        <v>06141511991018</v>
      </c>
      <c r="D2514">
        <f t="shared" si="79"/>
        <v>14</v>
      </c>
      <c r="E2514" t="str">
        <f t="shared" si="80"/>
        <v>NIT</v>
      </c>
    </row>
    <row r="2515" spans="1:5" x14ac:dyDescent="0.25">
      <c r="A2515" t="s">
        <v>4661</v>
      </c>
      <c r="B2515" t="s">
        <v>4662</v>
      </c>
      <c r="C2515" t="str">
        <f>Tabla4[[#This Row],[NIT]]</f>
        <v>06141803830039</v>
      </c>
      <c r="D2515">
        <f t="shared" si="79"/>
        <v>14</v>
      </c>
      <c r="E2515" t="str">
        <f t="shared" si="80"/>
        <v>NIT</v>
      </c>
    </row>
    <row r="2516" spans="1:5" x14ac:dyDescent="0.25">
      <c r="A2516" t="s">
        <v>4663</v>
      </c>
      <c r="B2516" t="s">
        <v>4664</v>
      </c>
      <c r="C2516" t="str">
        <f>Tabla4[[#This Row],[NIT]]</f>
        <v>06141409680012</v>
      </c>
      <c r="D2516">
        <f t="shared" si="79"/>
        <v>14</v>
      </c>
      <c r="E2516" t="str">
        <f t="shared" si="80"/>
        <v>NIT</v>
      </c>
    </row>
    <row r="2517" spans="1:5" x14ac:dyDescent="0.25">
      <c r="A2517" t="s">
        <v>4665</v>
      </c>
      <c r="B2517" t="s">
        <v>4666</v>
      </c>
      <c r="C2517" t="str">
        <f>Tabla4[[#This Row],[NIT]]</f>
        <v>06141705891014</v>
      </c>
      <c r="D2517">
        <f t="shared" si="79"/>
        <v>14</v>
      </c>
      <c r="E2517" t="str">
        <f t="shared" si="80"/>
        <v>NIT</v>
      </c>
    </row>
    <row r="2518" spans="1:5" x14ac:dyDescent="0.25">
      <c r="A2518" t="s">
        <v>1533</v>
      </c>
      <c r="B2518" t="s">
        <v>4667</v>
      </c>
      <c r="C2518" t="str">
        <f>Tabla4[[#This Row],[NIT]]</f>
        <v>06141602931050</v>
      </c>
      <c r="D2518">
        <f t="shared" si="79"/>
        <v>14</v>
      </c>
      <c r="E2518" t="str">
        <f t="shared" si="80"/>
        <v>NIT</v>
      </c>
    </row>
    <row r="2519" spans="1:5" x14ac:dyDescent="0.25">
      <c r="A2519" t="s">
        <v>4668</v>
      </c>
      <c r="B2519" t="s">
        <v>4669</v>
      </c>
      <c r="C2519" t="str">
        <f>Tabla4[[#This Row],[NIT]]</f>
        <v>06141006091010</v>
      </c>
      <c r="D2519">
        <f t="shared" si="79"/>
        <v>14</v>
      </c>
      <c r="E2519" t="str">
        <f t="shared" si="80"/>
        <v>NIT</v>
      </c>
    </row>
    <row r="2520" spans="1:5" x14ac:dyDescent="0.25">
      <c r="A2520" t="s">
        <v>4670</v>
      </c>
      <c r="B2520" t="s">
        <v>4671</v>
      </c>
      <c r="C2520" t="str">
        <f>Tabla4[[#This Row],[NIT]]</f>
        <v>06140402740016</v>
      </c>
      <c r="D2520">
        <f t="shared" si="79"/>
        <v>14</v>
      </c>
      <c r="E2520" t="str">
        <f t="shared" si="80"/>
        <v>NIT</v>
      </c>
    </row>
    <row r="2521" spans="1:5" x14ac:dyDescent="0.25">
      <c r="A2521" t="s">
        <v>4672</v>
      </c>
      <c r="B2521" t="s">
        <v>4673</v>
      </c>
      <c r="C2521" t="str">
        <f>Tabla4[[#This Row],[NIT]]</f>
        <v>06142208031024</v>
      </c>
      <c r="D2521">
        <f t="shared" si="79"/>
        <v>14</v>
      </c>
      <c r="E2521" t="str">
        <f t="shared" si="80"/>
        <v>NIT</v>
      </c>
    </row>
    <row r="2522" spans="1:5" x14ac:dyDescent="0.25">
      <c r="A2522" t="s">
        <v>4674</v>
      </c>
      <c r="B2522" t="s">
        <v>4675</v>
      </c>
      <c r="C2522" t="str">
        <f>Tabla4[[#This Row],[NIT]]</f>
        <v>06142112871021</v>
      </c>
      <c r="D2522">
        <f t="shared" si="79"/>
        <v>14</v>
      </c>
      <c r="E2522" t="str">
        <f t="shared" si="80"/>
        <v>NIT</v>
      </c>
    </row>
    <row r="2523" spans="1:5" x14ac:dyDescent="0.25">
      <c r="A2523" t="s">
        <v>4676</v>
      </c>
      <c r="B2523" t="s">
        <v>4677</v>
      </c>
      <c r="C2523" t="str">
        <f>Tabla4[[#This Row],[NIT]]</f>
        <v>07161506560019</v>
      </c>
      <c r="D2523">
        <f t="shared" si="79"/>
        <v>14</v>
      </c>
      <c r="E2523" t="str">
        <f t="shared" si="80"/>
        <v>NIT</v>
      </c>
    </row>
    <row r="2524" spans="1:5" x14ac:dyDescent="0.25">
      <c r="A2524" t="s">
        <v>4678</v>
      </c>
      <c r="B2524" t="s">
        <v>4679</v>
      </c>
      <c r="C2524" t="str">
        <f>Tabla4[[#This Row],[NIT]]</f>
        <v>06140109981034</v>
      </c>
      <c r="D2524">
        <f t="shared" si="79"/>
        <v>14</v>
      </c>
      <c r="E2524" t="str">
        <f t="shared" si="80"/>
        <v>NIT</v>
      </c>
    </row>
    <row r="2525" spans="1:5" x14ac:dyDescent="0.25">
      <c r="A2525" t="s">
        <v>4680</v>
      </c>
      <c r="B2525" t="s">
        <v>4681</v>
      </c>
      <c r="C2525" t="str">
        <f>Tabla4[[#This Row],[NIT]]</f>
        <v>06140108550013</v>
      </c>
      <c r="D2525">
        <f t="shared" si="79"/>
        <v>14</v>
      </c>
      <c r="E2525" t="str">
        <f t="shared" si="80"/>
        <v>NIT</v>
      </c>
    </row>
    <row r="2526" spans="1:5" x14ac:dyDescent="0.25">
      <c r="A2526" t="s">
        <v>4682</v>
      </c>
      <c r="B2526" t="s">
        <v>4683</v>
      </c>
      <c r="C2526" t="str">
        <f>Tabla4[[#This Row],[NIT]]</f>
        <v>06140304061039</v>
      </c>
      <c r="D2526">
        <f t="shared" si="79"/>
        <v>14</v>
      </c>
      <c r="E2526" t="str">
        <f t="shared" si="80"/>
        <v>NIT</v>
      </c>
    </row>
    <row r="2527" spans="1:5" x14ac:dyDescent="0.25">
      <c r="A2527" t="s">
        <v>4684</v>
      </c>
      <c r="B2527" t="s">
        <v>4685</v>
      </c>
      <c r="C2527" t="str">
        <f>Tabla4[[#This Row],[NIT]]</f>
        <v>06141303850013</v>
      </c>
      <c r="D2527">
        <f t="shared" si="79"/>
        <v>14</v>
      </c>
      <c r="E2527" t="str">
        <f t="shared" si="80"/>
        <v>NIT</v>
      </c>
    </row>
    <row r="2528" spans="1:5" x14ac:dyDescent="0.25">
      <c r="A2528" t="s">
        <v>4686</v>
      </c>
      <c r="B2528" t="s">
        <v>4687</v>
      </c>
      <c r="C2528" t="str">
        <f>Tabla4[[#This Row],[NIT]]</f>
        <v>94110107021017</v>
      </c>
      <c r="D2528">
        <f t="shared" si="79"/>
        <v>14</v>
      </c>
      <c r="E2528" t="str">
        <f t="shared" si="80"/>
        <v>NIT</v>
      </c>
    </row>
    <row r="2529" spans="1:5" x14ac:dyDescent="0.25">
      <c r="A2529" t="s">
        <v>4688</v>
      </c>
      <c r="B2529" t="s">
        <v>4689</v>
      </c>
      <c r="C2529" t="str">
        <f>Tabla4[[#This Row],[NIT]]</f>
        <v>06142105850032</v>
      </c>
      <c r="D2529">
        <f t="shared" si="79"/>
        <v>14</v>
      </c>
      <c r="E2529" t="str">
        <f t="shared" si="80"/>
        <v>NIT</v>
      </c>
    </row>
    <row r="2530" spans="1:5" x14ac:dyDescent="0.25">
      <c r="A2530" t="s">
        <v>4690</v>
      </c>
      <c r="B2530" t="s">
        <v>4691</v>
      </c>
      <c r="C2530" t="str">
        <f>Tabla4[[#This Row],[NIT]]</f>
        <v>06143103001150</v>
      </c>
      <c r="D2530">
        <f t="shared" si="79"/>
        <v>14</v>
      </c>
      <c r="E2530" t="str">
        <f t="shared" si="80"/>
        <v>NIT</v>
      </c>
    </row>
    <row r="2531" spans="1:5" x14ac:dyDescent="0.25">
      <c r="A2531" t="s">
        <v>4692</v>
      </c>
      <c r="B2531" t="s">
        <v>4693</v>
      </c>
      <c r="C2531" t="str">
        <f>Tabla4[[#This Row],[NIT]]</f>
        <v>06142112620012</v>
      </c>
      <c r="D2531">
        <f t="shared" si="79"/>
        <v>14</v>
      </c>
      <c r="E2531" t="str">
        <f t="shared" si="80"/>
        <v>NIT</v>
      </c>
    </row>
    <row r="2532" spans="1:5" x14ac:dyDescent="0.25">
      <c r="A2532" t="s">
        <v>4694</v>
      </c>
      <c r="B2532" t="s">
        <v>4695</v>
      </c>
      <c r="C2532" t="str">
        <f>Tabla4[[#This Row],[NIT]]</f>
        <v>06140902941060</v>
      </c>
      <c r="D2532">
        <f t="shared" si="79"/>
        <v>14</v>
      </c>
      <c r="E2532" t="str">
        <f t="shared" si="80"/>
        <v>NIT</v>
      </c>
    </row>
    <row r="2533" spans="1:5" x14ac:dyDescent="0.25">
      <c r="A2533" t="s">
        <v>4696</v>
      </c>
      <c r="B2533" t="s">
        <v>4697</v>
      </c>
      <c r="C2533" t="str">
        <f>Tabla4[[#This Row],[NIT]]</f>
        <v>06141908941017</v>
      </c>
      <c r="D2533">
        <f t="shared" si="79"/>
        <v>14</v>
      </c>
      <c r="E2533" t="str">
        <f t="shared" si="80"/>
        <v>NIT</v>
      </c>
    </row>
    <row r="2534" spans="1:5" x14ac:dyDescent="0.25">
      <c r="A2534" t="s">
        <v>4698</v>
      </c>
      <c r="B2534" t="s">
        <v>4699</v>
      </c>
      <c r="C2534" t="str">
        <f>Tabla4[[#This Row],[NIT]]</f>
        <v>06141503620015</v>
      </c>
      <c r="D2534">
        <f t="shared" si="79"/>
        <v>14</v>
      </c>
      <c r="E2534" t="str">
        <f t="shared" si="80"/>
        <v>NIT</v>
      </c>
    </row>
    <row r="2535" spans="1:5" x14ac:dyDescent="0.25">
      <c r="A2535" t="s">
        <v>4700</v>
      </c>
      <c r="B2535" t="s">
        <v>4701</v>
      </c>
      <c r="C2535" t="str">
        <f>Tabla4[[#This Row],[NIT]]</f>
        <v>06141610931027</v>
      </c>
      <c r="D2535">
        <f t="shared" si="79"/>
        <v>14</v>
      </c>
      <c r="E2535" t="str">
        <f t="shared" si="80"/>
        <v>NIT</v>
      </c>
    </row>
    <row r="2536" spans="1:5" x14ac:dyDescent="0.25">
      <c r="A2536" t="s">
        <v>4702</v>
      </c>
      <c r="B2536" t="s">
        <v>4703</v>
      </c>
      <c r="C2536" t="str">
        <f>Tabla4[[#This Row],[NIT]]</f>
        <v>04090605520017</v>
      </c>
      <c r="D2536">
        <f t="shared" si="79"/>
        <v>14</v>
      </c>
      <c r="E2536" t="str">
        <f t="shared" si="80"/>
        <v>NIT</v>
      </c>
    </row>
    <row r="2537" spans="1:5" x14ac:dyDescent="0.25">
      <c r="A2537" t="s">
        <v>4704</v>
      </c>
      <c r="B2537" t="s">
        <v>4705</v>
      </c>
      <c r="C2537" t="str">
        <f>Tabla4[[#This Row],[NIT]]</f>
        <v>05030412590036</v>
      </c>
      <c r="D2537">
        <f t="shared" si="79"/>
        <v>14</v>
      </c>
      <c r="E2537" t="str">
        <f t="shared" si="80"/>
        <v>NIT</v>
      </c>
    </row>
    <row r="2538" spans="1:5" x14ac:dyDescent="0.25">
      <c r="A2538" t="s">
        <v>4706</v>
      </c>
      <c r="B2538" t="s">
        <v>4707</v>
      </c>
      <c r="C2538" t="str">
        <f>Tabla4[[#This Row],[NIT]]</f>
        <v>06141410021050</v>
      </c>
      <c r="D2538">
        <f t="shared" si="79"/>
        <v>14</v>
      </c>
      <c r="E2538" t="str">
        <f t="shared" si="80"/>
        <v>NIT</v>
      </c>
    </row>
    <row r="2539" spans="1:5" x14ac:dyDescent="0.25">
      <c r="A2539" t="s">
        <v>4708</v>
      </c>
      <c r="B2539" t="s">
        <v>4709</v>
      </c>
      <c r="C2539" t="str">
        <f>Tabla4[[#This Row],[NIT]]</f>
        <v>05012403061022</v>
      </c>
      <c r="D2539">
        <f t="shared" si="79"/>
        <v>14</v>
      </c>
      <c r="E2539" t="str">
        <f t="shared" si="80"/>
        <v>NIT</v>
      </c>
    </row>
    <row r="2540" spans="1:5" x14ac:dyDescent="0.25">
      <c r="A2540" t="s">
        <v>4710</v>
      </c>
      <c r="B2540" t="s">
        <v>4711</v>
      </c>
      <c r="C2540" t="str">
        <f>Tabla4[[#This Row],[NIT]]</f>
        <v>06140305971012</v>
      </c>
      <c r="D2540">
        <f t="shared" si="79"/>
        <v>14</v>
      </c>
      <c r="E2540" t="str">
        <f t="shared" si="80"/>
        <v>NIT</v>
      </c>
    </row>
    <row r="2541" spans="1:5" x14ac:dyDescent="0.25">
      <c r="A2541" t="s">
        <v>4712</v>
      </c>
      <c r="B2541" t="s">
        <v>4713</v>
      </c>
      <c r="C2541" t="str">
        <f>Tabla4[[#This Row],[NIT]]</f>
        <v>06143101071038</v>
      </c>
      <c r="D2541">
        <f t="shared" si="79"/>
        <v>14</v>
      </c>
      <c r="E2541" t="str">
        <f t="shared" si="80"/>
        <v>NIT</v>
      </c>
    </row>
    <row r="2542" spans="1:5" x14ac:dyDescent="0.25">
      <c r="A2542" t="s">
        <v>4714</v>
      </c>
      <c r="B2542" t="s">
        <v>4715</v>
      </c>
      <c r="C2542" t="str">
        <f>Tabla4[[#This Row],[NIT]]</f>
        <v>02103012390011</v>
      </c>
      <c r="D2542">
        <f t="shared" si="79"/>
        <v>14</v>
      </c>
      <c r="E2542" t="str">
        <f t="shared" si="80"/>
        <v>NIT</v>
      </c>
    </row>
    <row r="2543" spans="1:5" x14ac:dyDescent="0.25">
      <c r="A2543" t="s">
        <v>4716</v>
      </c>
      <c r="B2543" t="s">
        <v>4717</v>
      </c>
      <c r="C2543" t="str">
        <f>Tabla4[[#This Row],[NIT]]</f>
        <v>03110802791012</v>
      </c>
      <c r="D2543">
        <f t="shared" si="79"/>
        <v>14</v>
      </c>
      <c r="E2543" t="str">
        <f t="shared" si="80"/>
        <v>NIT</v>
      </c>
    </row>
    <row r="2544" spans="1:5" x14ac:dyDescent="0.25">
      <c r="A2544" t="s">
        <v>4718</v>
      </c>
      <c r="B2544" t="s">
        <v>4719</v>
      </c>
      <c r="C2544" t="str">
        <f>Tabla4[[#This Row],[NIT]]</f>
        <v>14082206670010</v>
      </c>
      <c r="D2544">
        <f t="shared" si="79"/>
        <v>14</v>
      </c>
      <c r="E2544" t="str">
        <f t="shared" si="80"/>
        <v>NIT</v>
      </c>
    </row>
    <row r="2545" spans="1:5" x14ac:dyDescent="0.25">
      <c r="A2545" t="s">
        <v>4720</v>
      </c>
      <c r="B2545" t="s">
        <v>4721</v>
      </c>
      <c r="C2545" t="str">
        <f>Tabla4[[#This Row],[NIT]]</f>
        <v>02041912350018</v>
      </c>
      <c r="D2545">
        <f t="shared" si="79"/>
        <v>14</v>
      </c>
      <c r="E2545" t="str">
        <f t="shared" si="80"/>
        <v>NIT</v>
      </c>
    </row>
    <row r="2546" spans="1:5" x14ac:dyDescent="0.25">
      <c r="A2546" t="s">
        <v>93</v>
      </c>
      <c r="B2546" t="s">
        <v>4722</v>
      </c>
      <c r="C2546" t="str">
        <f>Tabla4[[#This Row],[NIT]]</f>
        <v>02103008951013</v>
      </c>
      <c r="D2546">
        <f t="shared" si="79"/>
        <v>14</v>
      </c>
      <c r="E2546" t="str">
        <f t="shared" si="80"/>
        <v>NIT</v>
      </c>
    </row>
    <row r="2547" spans="1:5" x14ac:dyDescent="0.25">
      <c r="A2547" t="s">
        <v>4723</v>
      </c>
      <c r="B2547" t="s">
        <v>4724</v>
      </c>
      <c r="C2547" t="str">
        <f>Tabla4[[#This Row],[NIT]]</f>
        <v>06141411701047</v>
      </c>
      <c r="D2547">
        <f t="shared" si="79"/>
        <v>14</v>
      </c>
      <c r="E2547" t="str">
        <f t="shared" si="80"/>
        <v>NIT</v>
      </c>
    </row>
    <row r="2548" spans="1:5" x14ac:dyDescent="0.25">
      <c r="A2548" t="s">
        <v>4725</v>
      </c>
      <c r="B2548" t="s">
        <v>4726</v>
      </c>
      <c r="C2548" t="str">
        <f>Tabla4[[#This Row],[NIT]]</f>
        <v>03152611450014</v>
      </c>
      <c r="D2548">
        <f t="shared" si="79"/>
        <v>14</v>
      </c>
      <c r="E2548" t="str">
        <f t="shared" si="80"/>
        <v>NIT</v>
      </c>
    </row>
    <row r="2549" spans="1:5" x14ac:dyDescent="0.25">
      <c r="A2549" t="s">
        <v>4727</v>
      </c>
      <c r="B2549" t="s">
        <v>4728</v>
      </c>
      <c r="C2549" t="str">
        <f>Tabla4[[#This Row],[NIT]]</f>
        <v>06141808051014</v>
      </c>
      <c r="D2549">
        <f t="shared" si="79"/>
        <v>14</v>
      </c>
      <c r="E2549" t="str">
        <f t="shared" si="80"/>
        <v>NIT</v>
      </c>
    </row>
    <row r="2550" spans="1:5" x14ac:dyDescent="0.25">
      <c r="A2550" t="s">
        <v>37</v>
      </c>
      <c r="B2550" t="s">
        <v>4729</v>
      </c>
      <c r="C2550" t="str">
        <f>Tabla4[[#This Row],[NIT]]</f>
        <v>06142706881019</v>
      </c>
      <c r="D2550">
        <f t="shared" si="79"/>
        <v>14</v>
      </c>
      <c r="E2550" t="str">
        <f t="shared" si="80"/>
        <v>NIT</v>
      </c>
    </row>
    <row r="2551" spans="1:5" x14ac:dyDescent="0.25">
      <c r="A2551" t="s">
        <v>4730</v>
      </c>
      <c r="B2551" t="s">
        <v>4731</v>
      </c>
      <c r="C2551" t="str">
        <f>Tabla4[[#This Row],[NIT]]</f>
        <v>94831608510012</v>
      </c>
      <c r="D2551">
        <f t="shared" si="79"/>
        <v>14</v>
      </c>
      <c r="E2551" t="str">
        <f t="shared" si="80"/>
        <v>NIT</v>
      </c>
    </row>
    <row r="2552" spans="1:5" x14ac:dyDescent="0.25">
      <c r="A2552" t="s">
        <v>4732</v>
      </c>
      <c r="B2552" t="s">
        <v>4733</v>
      </c>
      <c r="C2552" t="str">
        <f>Tabla4[[#This Row],[NIT]]</f>
        <v>06141610071052</v>
      </c>
      <c r="D2552">
        <f t="shared" si="79"/>
        <v>14</v>
      </c>
      <c r="E2552" t="str">
        <f t="shared" si="80"/>
        <v>NIT</v>
      </c>
    </row>
    <row r="2553" spans="1:5" x14ac:dyDescent="0.25">
      <c r="A2553" t="s">
        <v>1527</v>
      </c>
      <c r="B2553" t="s">
        <v>4734</v>
      </c>
      <c r="C2553" t="str">
        <f>Tabla4[[#This Row],[NIT]]</f>
        <v>06140706911055</v>
      </c>
      <c r="D2553">
        <f t="shared" si="79"/>
        <v>14</v>
      </c>
      <c r="E2553" t="str">
        <f t="shared" si="80"/>
        <v>NIT</v>
      </c>
    </row>
    <row r="2554" spans="1:5" x14ac:dyDescent="0.25">
      <c r="A2554" t="s">
        <v>4735</v>
      </c>
      <c r="B2554" t="s">
        <v>4736</v>
      </c>
      <c r="C2554" t="str">
        <f>Tabla4[[#This Row],[NIT]]</f>
        <v>14122611801018</v>
      </c>
      <c r="D2554">
        <f t="shared" si="79"/>
        <v>14</v>
      </c>
      <c r="E2554" t="str">
        <f t="shared" si="80"/>
        <v>NIT</v>
      </c>
    </row>
    <row r="2555" spans="1:5" x14ac:dyDescent="0.25">
      <c r="A2555" t="s">
        <v>4737</v>
      </c>
      <c r="B2555" t="s">
        <v>4738</v>
      </c>
      <c r="C2555" t="str">
        <f>Tabla4[[#This Row],[NIT]]</f>
        <v>06141605021020</v>
      </c>
      <c r="D2555">
        <f t="shared" si="79"/>
        <v>14</v>
      </c>
      <c r="E2555" t="str">
        <f t="shared" si="80"/>
        <v>NIT</v>
      </c>
    </row>
    <row r="2556" spans="1:5" x14ac:dyDescent="0.25">
      <c r="A2556" t="s">
        <v>4739</v>
      </c>
      <c r="B2556" t="s">
        <v>4740</v>
      </c>
      <c r="C2556" t="str">
        <f>Tabla4[[#This Row],[NIT]]</f>
        <v>05111405041019</v>
      </c>
      <c r="D2556">
        <f t="shared" si="79"/>
        <v>14</v>
      </c>
      <c r="E2556" t="str">
        <f t="shared" si="80"/>
        <v>NIT</v>
      </c>
    </row>
    <row r="2557" spans="1:5" x14ac:dyDescent="0.25">
      <c r="A2557" t="s">
        <v>4741</v>
      </c>
      <c r="B2557" t="s">
        <v>4742</v>
      </c>
      <c r="C2557" t="str">
        <f>Tabla4[[#This Row],[NIT]]</f>
        <v>06140606850055</v>
      </c>
      <c r="D2557">
        <f t="shared" si="79"/>
        <v>14</v>
      </c>
      <c r="E2557" t="str">
        <f t="shared" si="80"/>
        <v>NIT</v>
      </c>
    </row>
    <row r="2558" spans="1:5" x14ac:dyDescent="0.25">
      <c r="A2558" t="s">
        <v>4743</v>
      </c>
      <c r="B2558" t="s">
        <v>4744</v>
      </c>
      <c r="C2558" t="str">
        <f>Tabla4[[#This Row],[NIT]]</f>
        <v>06140407011030</v>
      </c>
      <c r="D2558">
        <f t="shared" si="79"/>
        <v>14</v>
      </c>
      <c r="E2558" t="str">
        <f t="shared" si="80"/>
        <v>NIT</v>
      </c>
    </row>
    <row r="2559" spans="1:5" x14ac:dyDescent="0.25">
      <c r="A2559" t="s">
        <v>4745</v>
      </c>
      <c r="B2559" t="s">
        <v>4746</v>
      </c>
      <c r="C2559" t="str">
        <f>Tabla4[[#This Row],[NIT]]</f>
        <v>06141211071049</v>
      </c>
      <c r="D2559">
        <f t="shared" si="79"/>
        <v>14</v>
      </c>
      <c r="E2559" t="str">
        <f t="shared" si="80"/>
        <v>NIT</v>
      </c>
    </row>
    <row r="2560" spans="1:5" x14ac:dyDescent="0.25">
      <c r="A2560" t="s">
        <v>4747</v>
      </c>
      <c r="B2560" t="s">
        <v>4748</v>
      </c>
      <c r="C2560" t="str">
        <f>Tabla4[[#This Row],[NIT]]</f>
        <v>06142409631100</v>
      </c>
      <c r="D2560">
        <f t="shared" si="79"/>
        <v>14</v>
      </c>
      <c r="E2560" t="str">
        <f t="shared" si="80"/>
        <v>NIT</v>
      </c>
    </row>
    <row r="2561" spans="1:5" x14ac:dyDescent="0.25">
      <c r="A2561" t="s">
        <v>4749</v>
      </c>
      <c r="B2561" t="s">
        <v>4750</v>
      </c>
      <c r="C2561" t="str">
        <f>Tabla4[[#This Row],[NIT]]</f>
        <v>05112306091019</v>
      </c>
      <c r="D2561">
        <f t="shared" si="79"/>
        <v>14</v>
      </c>
      <c r="E2561" t="str">
        <f t="shared" si="80"/>
        <v>NIT</v>
      </c>
    </row>
    <row r="2562" spans="1:5" x14ac:dyDescent="0.25">
      <c r="A2562" t="s">
        <v>4751</v>
      </c>
      <c r="B2562" t="s">
        <v>4752</v>
      </c>
      <c r="C2562" t="str">
        <f>Tabla4[[#This Row],[NIT]]</f>
        <v>06141004961026</v>
      </c>
      <c r="D2562">
        <f t="shared" ref="D2562:D2625" si="81">LEN(C2562)</f>
        <v>14</v>
      </c>
      <c r="E2562" t="str">
        <f t="shared" si="80"/>
        <v>NIT</v>
      </c>
    </row>
    <row r="2563" spans="1:5" x14ac:dyDescent="0.25">
      <c r="A2563" t="s">
        <v>4753</v>
      </c>
      <c r="B2563" t="s">
        <v>4754</v>
      </c>
      <c r="C2563" t="str">
        <f>Tabla4[[#This Row],[NIT]]</f>
        <v>06142402780050</v>
      </c>
      <c r="D2563">
        <f t="shared" si="81"/>
        <v>14</v>
      </c>
      <c r="E2563" t="str">
        <f t="shared" ref="E2563:E2626" si="82">IF(D2563=14,"NIT",IF(D2563=9,"DUI"," "))</f>
        <v>NIT</v>
      </c>
    </row>
    <row r="2564" spans="1:5" x14ac:dyDescent="0.25">
      <c r="A2564" t="s">
        <v>4755</v>
      </c>
      <c r="B2564" t="s">
        <v>4756</v>
      </c>
      <c r="C2564" t="str">
        <f>Tabla4[[#This Row],[NIT]]</f>
        <v>06142207921026</v>
      </c>
      <c r="D2564">
        <f t="shared" si="81"/>
        <v>14</v>
      </c>
      <c r="E2564" t="str">
        <f t="shared" si="82"/>
        <v>NIT</v>
      </c>
    </row>
    <row r="2565" spans="1:5" x14ac:dyDescent="0.25">
      <c r="A2565" t="s">
        <v>4757</v>
      </c>
      <c r="B2565" t="s">
        <v>4758</v>
      </c>
      <c r="C2565" t="str">
        <f>Tabla4[[#This Row],[NIT]]</f>
        <v>05111803981013</v>
      </c>
      <c r="D2565">
        <f t="shared" si="81"/>
        <v>14</v>
      </c>
      <c r="E2565" t="str">
        <f t="shared" si="82"/>
        <v>NIT</v>
      </c>
    </row>
    <row r="2566" spans="1:5" x14ac:dyDescent="0.25">
      <c r="A2566" t="s">
        <v>4759</v>
      </c>
      <c r="B2566" t="s">
        <v>4760</v>
      </c>
      <c r="C2566" t="str">
        <f>Tabla4[[#This Row],[NIT]]</f>
        <v>06142708971015</v>
      </c>
      <c r="D2566">
        <f t="shared" si="81"/>
        <v>14</v>
      </c>
      <c r="E2566" t="str">
        <f t="shared" si="82"/>
        <v>NIT</v>
      </c>
    </row>
    <row r="2567" spans="1:5" x14ac:dyDescent="0.25">
      <c r="A2567" t="s">
        <v>4761</v>
      </c>
      <c r="B2567" t="s">
        <v>4762</v>
      </c>
      <c r="C2567" t="str">
        <f>Tabla4[[#This Row],[NIT]]</f>
        <v>06140207971020</v>
      </c>
      <c r="D2567">
        <f t="shared" si="81"/>
        <v>14</v>
      </c>
      <c r="E2567" t="str">
        <f t="shared" si="82"/>
        <v>NIT</v>
      </c>
    </row>
    <row r="2568" spans="1:5" x14ac:dyDescent="0.25">
      <c r="A2568" t="s">
        <v>4763</v>
      </c>
      <c r="B2568" t="s">
        <v>4764</v>
      </c>
      <c r="C2568" t="str">
        <f>Tabla4[[#This Row],[NIT]]</f>
        <v>06142002971020</v>
      </c>
      <c r="D2568">
        <f t="shared" si="81"/>
        <v>14</v>
      </c>
      <c r="E2568" t="str">
        <f t="shared" si="82"/>
        <v>NIT</v>
      </c>
    </row>
    <row r="2569" spans="1:5" x14ac:dyDescent="0.25">
      <c r="A2569" t="s">
        <v>4765</v>
      </c>
      <c r="B2569" t="s">
        <v>4766</v>
      </c>
      <c r="C2569" t="str">
        <f>Tabla4[[#This Row],[NIT]]</f>
        <v>06142501880045</v>
      </c>
      <c r="D2569">
        <f t="shared" si="81"/>
        <v>14</v>
      </c>
      <c r="E2569" t="str">
        <f t="shared" si="82"/>
        <v>NIT</v>
      </c>
    </row>
    <row r="2570" spans="1:5" x14ac:dyDescent="0.25">
      <c r="A2570" t="s">
        <v>4767</v>
      </c>
      <c r="B2570" t="s">
        <v>4768</v>
      </c>
      <c r="C2570" t="str">
        <f>Tabla4[[#This Row],[NIT]]</f>
        <v>06143003981131</v>
      </c>
      <c r="D2570">
        <f t="shared" si="81"/>
        <v>14</v>
      </c>
      <c r="E2570" t="str">
        <f t="shared" si="82"/>
        <v>NIT</v>
      </c>
    </row>
    <row r="2571" spans="1:5" x14ac:dyDescent="0.25">
      <c r="A2571" t="s">
        <v>4769</v>
      </c>
      <c r="B2571" t="s">
        <v>4770</v>
      </c>
      <c r="C2571" t="str">
        <f>Tabla4[[#This Row],[NIT]]</f>
        <v>06142403061051</v>
      </c>
      <c r="D2571">
        <f t="shared" si="81"/>
        <v>14</v>
      </c>
      <c r="E2571" t="str">
        <f t="shared" si="82"/>
        <v>NIT</v>
      </c>
    </row>
    <row r="2572" spans="1:5" x14ac:dyDescent="0.25">
      <c r="A2572" t="s">
        <v>4771</v>
      </c>
      <c r="B2572" t="s">
        <v>4772</v>
      </c>
      <c r="C2572" t="str">
        <f>Tabla4[[#This Row],[NIT]]</f>
        <v>06141805951022</v>
      </c>
      <c r="D2572">
        <f t="shared" si="81"/>
        <v>14</v>
      </c>
      <c r="E2572" t="str">
        <f t="shared" si="82"/>
        <v>NIT</v>
      </c>
    </row>
    <row r="2573" spans="1:5" x14ac:dyDescent="0.25">
      <c r="A2573" t="s">
        <v>4773</v>
      </c>
      <c r="B2573" t="s">
        <v>4774</v>
      </c>
      <c r="C2573" t="str">
        <f>Tabla4[[#This Row],[NIT]]</f>
        <v>06143107921025</v>
      </c>
      <c r="D2573">
        <f t="shared" si="81"/>
        <v>14</v>
      </c>
      <c r="E2573" t="str">
        <f t="shared" si="82"/>
        <v>NIT</v>
      </c>
    </row>
    <row r="2574" spans="1:5" x14ac:dyDescent="0.25">
      <c r="A2574" t="s">
        <v>4775</v>
      </c>
      <c r="B2574" t="s">
        <v>4776</v>
      </c>
      <c r="C2574" t="str">
        <f>Tabla4[[#This Row],[NIT]]</f>
        <v>06141503881017</v>
      </c>
      <c r="D2574">
        <f t="shared" si="81"/>
        <v>14</v>
      </c>
      <c r="E2574" t="str">
        <f t="shared" si="82"/>
        <v>NIT</v>
      </c>
    </row>
    <row r="2575" spans="1:5" x14ac:dyDescent="0.25">
      <c r="A2575" t="s">
        <v>4777</v>
      </c>
      <c r="B2575" t="s">
        <v>4778</v>
      </c>
      <c r="C2575" t="str">
        <f>Tabla4[[#This Row],[NIT]]</f>
        <v>01010101610016</v>
      </c>
      <c r="D2575">
        <f t="shared" si="81"/>
        <v>14</v>
      </c>
      <c r="E2575" t="str">
        <f t="shared" si="82"/>
        <v>NIT</v>
      </c>
    </row>
    <row r="2576" spans="1:5" x14ac:dyDescent="0.25">
      <c r="A2576" t="s">
        <v>4779</v>
      </c>
      <c r="B2576" t="s">
        <v>4780</v>
      </c>
      <c r="C2576" t="str">
        <f>Tabla4[[#This Row],[NIT]]</f>
        <v>11082212661013</v>
      </c>
      <c r="D2576">
        <f t="shared" si="81"/>
        <v>14</v>
      </c>
      <c r="E2576" t="str">
        <f t="shared" si="82"/>
        <v>NIT</v>
      </c>
    </row>
    <row r="2577" spans="1:5" x14ac:dyDescent="0.25">
      <c r="A2577" t="s">
        <v>4781</v>
      </c>
      <c r="B2577" t="s">
        <v>4782</v>
      </c>
      <c r="C2577" t="str">
        <f>Tabla4[[#This Row],[NIT]]</f>
        <v>94832403661019</v>
      </c>
      <c r="D2577">
        <f t="shared" si="81"/>
        <v>14</v>
      </c>
      <c r="E2577" t="str">
        <f t="shared" si="82"/>
        <v>NIT</v>
      </c>
    </row>
    <row r="2578" spans="1:5" x14ac:dyDescent="0.25">
      <c r="A2578" t="s">
        <v>4783</v>
      </c>
      <c r="B2578" t="s">
        <v>4784</v>
      </c>
      <c r="C2578" t="str">
        <f>Tabla4[[#This Row],[NIT]]</f>
        <v>02101508921010</v>
      </c>
      <c r="D2578">
        <f t="shared" si="81"/>
        <v>14</v>
      </c>
      <c r="E2578" t="str">
        <f t="shared" si="82"/>
        <v>NIT</v>
      </c>
    </row>
    <row r="2579" spans="1:5" x14ac:dyDescent="0.25">
      <c r="A2579" t="s">
        <v>4785</v>
      </c>
      <c r="B2579" t="s">
        <v>4786</v>
      </c>
      <c r="C2579" t="str">
        <f>Tabla4[[#This Row],[NIT]]</f>
        <v>06141302951017</v>
      </c>
      <c r="D2579">
        <f t="shared" si="81"/>
        <v>14</v>
      </c>
      <c r="E2579" t="str">
        <f t="shared" si="82"/>
        <v>NIT</v>
      </c>
    </row>
    <row r="2580" spans="1:5" x14ac:dyDescent="0.25">
      <c r="A2580" t="s">
        <v>1420</v>
      </c>
      <c r="B2580" t="s">
        <v>4787</v>
      </c>
      <c r="C2580" t="str">
        <f>Tabla4[[#This Row],[NIT]]</f>
        <v>06143007941037</v>
      </c>
      <c r="D2580">
        <f t="shared" si="81"/>
        <v>14</v>
      </c>
      <c r="E2580" t="str">
        <f t="shared" si="82"/>
        <v>NIT</v>
      </c>
    </row>
    <row r="2581" spans="1:5" x14ac:dyDescent="0.25">
      <c r="A2581" t="s">
        <v>4788</v>
      </c>
      <c r="B2581" t="s">
        <v>4789</v>
      </c>
      <c r="C2581" t="str">
        <f>Tabla4[[#This Row],[NIT]]</f>
        <v>06141101931018</v>
      </c>
      <c r="D2581">
        <f t="shared" si="81"/>
        <v>14</v>
      </c>
      <c r="E2581" t="str">
        <f t="shared" si="82"/>
        <v>NIT</v>
      </c>
    </row>
    <row r="2582" spans="1:5" x14ac:dyDescent="0.25">
      <c r="A2582" t="s">
        <v>4790</v>
      </c>
      <c r="B2582" t="s">
        <v>4791</v>
      </c>
      <c r="C2582" t="str">
        <f>Tabla4[[#This Row],[NIT]]</f>
        <v>06140109150020</v>
      </c>
      <c r="D2582">
        <f t="shared" si="81"/>
        <v>14</v>
      </c>
      <c r="E2582" t="str">
        <f t="shared" si="82"/>
        <v>NIT</v>
      </c>
    </row>
    <row r="2583" spans="1:5" x14ac:dyDescent="0.25">
      <c r="A2583" t="s">
        <v>4792</v>
      </c>
      <c r="B2583" t="s">
        <v>4793</v>
      </c>
      <c r="C2583" t="str">
        <f>Tabla4[[#This Row],[NIT]]</f>
        <v>06140103380099</v>
      </c>
      <c r="D2583">
        <f t="shared" si="81"/>
        <v>14</v>
      </c>
      <c r="E2583" t="str">
        <f t="shared" si="82"/>
        <v>NIT</v>
      </c>
    </row>
    <row r="2584" spans="1:5" x14ac:dyDescent="0.25">
      <c r="A2584" t="s">
        <v>4794</v>
      </c>
      <c r="B2584" t="s">
        <v>4795</v>
      </c>
      <c r="C2584" t="str">
        <f>Tabla4[[#This Row],[NIT]]</f>
        <v>12171008051016</v>
      </c>
      <c r="D2584">
        <f t="shared" si="81"/>
        <v>14</v>
      </c>
      <c r="E2584" t="str">
        <f t="shared" si="82"/>
        <v>NIT</v>
      </c>
    </row>
    <row r="2585" spans="1:5" x14ac:dyDescent="0.25">
      <c r="A2585" t="s">
        <v>4796</v>
      </c>
      <c r="B2585" t="s">
        <v>4797</v>
      </c>
      <c r="C2585" t="str">
        <f>Tabla4[[#This Row],[NIT]]</f>
        <v>05111008051016</v>
      </c>
      <c r="D2585">
        <f t="shared" si="81"/>
        <v>14</v>
      </c>
      <c r="E2585" t="str">
        <f t="shared" si="82"/>
        <v>NIT</v>
      </c>
    </row>
    <row r="2586" spans="1:5" x14ac:dyDescent="0.25">
      <c r="A2586" t="s">
        <v>4798</v>
      </c>
      <c r="B2586" t="s">
        <v>4799</v>
      </c>
      <c r="C2586" t="str">
        <f>Tabla4[[#This Row],[NIT]]</f>
        <v>06141008051091</v>
      </c>
      <c r="D2586">
        <f t="shared" si="81"/>
        <v>14</v>
      </c>
      <c r="E2586" t="str">
        <f t="shared" si="82"/>
        <v>NIT</v>
      </c>
    </row>
    <row r="2587" spans="1:5" x14ac:dyDescent="0.25">
      <c r="A2587" t="s">
        <v>4800</v>
      </c>
      <c r="B2587" t="s">
        <v>4801</v>
      </c>
      <c r="C2587" t="str">
        <f>Tabla4[[#This Row],[NIT]]</f>
        <v>06141201071075</v>
      </c>
      <c r="D2587">
        <f t="shared" si="81"/>
        <v>14</v>
      </c>
      <c r="E2587" t="str">
        <f t="shared" si="82"/>
        <v>NIT</v>
      </c>
    </row>
    <row r="2588" spans="1:5" x14ac:dyDescent="0.25">
      <c r="A2588" t="s">
        <v>4802</v>
      </c>
      <c r="B2588" t="s">
        <v>4803</v>
      </c>
      <c r="C2588" t="str">
        <f>Tabla4[[#This Row],[NIT]]</f>
        <v>09060712951015</v>
      </c>
      <c r="D2588">
        <f t="shared" si="81"/>
        <v>14</v>
      </c>
      <c r="E2588" t="str">
        <f t="shared" si="82"/>
        <v>NIT</v>
      </c>
    </row>
    <row r="2589" spans="1:5" x14ac:dyDescent="0.25">
      <c r="A2589" t="s">
        <v>4804</v>
      </c>
      <c r="B2589" t="s">
        <v>4805</v>
      </c>
      <c r="C2589" t="str">
        <f>Tabla4[[#This Row],[NIT]]</f>
        <v>06140102140019</v>
      </c>
      <c r="D2589">
        <f t="shared" si="81"/>
        <v>14</v>
      </c>
      <c r="E2589" t="str">
        <f t="shared" si="82"/>
        <v>NIT</v>
      </c>
    </row>
    <row r="2590" spans="1:5" x14ac:dyDescent="0.25">
      <c r="A2590" t="s">
        <v>4806</v>
      </c>
      <c r="B2590" t="s">
        <v>4807</v>
      </c>
      <c r="C2590" t="str">
        <f>Tabla4[[#This Row],[NIT]]</f>
        <v>06140101320087</v>
      </c>
      <c r="D2590">
        <f t="shared" si="81"/>
        <v>14</v>
      </c>
      <c r="E2590" t="str">
        <f t="shared" si="82"/>
        <v>NIT</v>
      </c>
    </row>
    <row r="2591" spans="1:5" x14ac:dyDescent="0.25">
      <c r="A2591" t="s">
        <v>4808</v>
      </c>
      <c r="B2591" t="s">
        <v>4809</v>
      </c>
      <c r="C2591" t="str">
        <f>Tabla4[[#This Row],[NIT]]</f>
        <v>06170103310012</v>
      </c>
      <c r="D2591">
        <f t="shared" si="81"/>
        <v>14</v>
      </c>
      <c r="E2591" t="str">
        <f t="shared" si="82"/>
        <v>NIT</v>
      </c>
    </row>
    <row r="2592" spans="1:5" x14ac:dyDescent="0.25">
      <c r="A2592" t="s">
        <v>4810</v>
      </c>
      <c r="B2592" t="s">
        <v>4811</v>
      </c>
      <c r="C2592" t="str">
        <f>Tabla4[[#This Row],[NIT]]</f>
        <v>06142201081069</v>
      </c>
      <c r="D2592">
        <f t="shared" si="81"/>
        <v>14</v>
      </c>
      <c r="E2592" t="str">
        <f t="shared" si="82"/>
        <v>NIT</v>
      </c>
    </row>
    <row r="2593" spans="1:5" x14ac:dyDescent="0.25">
      <c r="A2593" t="s">
        <v>4812</v>
      </c>
      <c r="B2593" t="s">
        <v>4813</v>
      </c>
      <c r="C2593" t="str">
        <f>Tabla4[[#This Row],[NIT]]</f>
        <v>10101008051010</v>
      </c>
      <c r="D2593">
        <f t="shared" si="81"/>
        <v>14</v>
      </c>
      <c r="E2593" t="str">
        <f t="shared" si="82"/>
        <v>NIT</v>
      </c>
    </row>
    <row r="2594" spans="1:5" x14ac:dyDescent="0.25">
      <c r="A2594" t="s">
        <v>4814</v>
      </c>
      <c r="B2594" t="s">
        <v>4815</v>
      </c>
      <c r="C2594" t="str">
        <f>Tabla4[[#This Row],[NIT]]</f>
        <v>02101008051010</v>
      </c>
      <c r="D2594">
        <f t="shared" si="81"/>
        <v>14</v>
      </c>
      <c r="E2594" t="str">
        <f t="shared" si="82"/>
        <v>NIT</v>
      </c>
    </row>
    <row r="2595" spans="1:5" x14ac:dyDescent="0.25">
      <c r="A2595" t="s">
        <v>4816</v>
      </c>
      <c r="B2595" t="s">
        <v>4817</v>
      </c>
      <c r="C2595" t="str">
        <f>Tabla4[[#This Row],[NIT]]</f>
        <v>06141905810017</v>
      </c>
      <c r="D2595">
        <f t="shared" si="81"/>
        <v>14</v>
      </c>
      <c r="E2595" t="str">
        <f t="shared" si="82"/>
        <v>NIT</v>
      </c>
    </row>
    <row r="2596" spans="1:5" x14ac:dyDescent="0.25">
      <c r="A2596" t="s">
        <v>4818</v>
      </c>
      <c r="B2596" t="s">
        <v>4819</v>
      </c>
      <c r="C2596" t="str">
        <f>Tabla4[[#This Row],[NIT]]</f>
        <v>06142811911039</v>
      </c>
      <c r="D2596">
        <f t="shared" si="81"/>
        <v>14</v>
      </c>
      <c r="E2596" t="str">
        <f t="shared" si="82"/>
        <v>NIT</v>
      </c>
    </row>
    <row r="2597" spans="1:5" x14ac:dyDescent="0.25">
      <c r="A2597" t="s">
        <v>4820</v>
      </c>
      <c r="B2597" t="s">
        <v>4821</v>
      </c>
      <c r="C2597" t="str">
        <f>Tabla4[[#This Row],[NIT]]</f>
        <v>06141906840029</v>
      </c>
      <c r="D2597">
        <f t="shared" si="81"/>
        <v>14</v>
      </c>
      <c r="E2597" t="str">
        <f t="shared" si="82"/>
        <v>NIT</v>
      </c>
    </row>
    <row r="2598" spans="1:5" x14ac:dyDescent="0.25">
      <c r="A2598" t="s">
        <v>4822</v>
      </c>
      <c r="B2598" t="s">
        <v>4823</v>
      </c>
      <c r="C2598" t="str">
        <f>Tabla4[[#This Row],[NIT]]</f>
        <v>06141103981047</v>
      </c>
      <c r="D2598">
        <f t="shared" si="81"/>
        <v>14</v>
      </c>
      <c r="E2598" t="str">
        <f t="shared" si="82"/>
        <v>NIT</v>
      </c>
    </row>
    <row r="2599" spans="1:5" x14ac:dyDescent="0.25">
      <c r="A2599" t="s">
        <v>4824</v>
      </c>
      <c r="B2599" t="s">
        <v>4825</v>
      </c>
      <c r="C2599" t="str">
        <f>Tabla4[[#This Row],[NIT]]</f>
        <v>06142212881032</v>
      </c>
      <c r="D2599">
        <f t="shared" si="81"/>
        <v>14</v>
      </c>
      <c r="E2599" t="str">
        <f t="shared" si="82"/>
        <v>NIT</v>
      </c>
    </row>
    <row r="2600" spans="1:5" x14ac:dyDescent="0.25">
      <c r="A2600" t="s">
        <v>4826</v>
      </c>
      <c r="B2600" t="s">
        <v>4827</v>
      </c>
      <c r="C2600" t="str">
        <f>Tabla4[[#This Row],[NIT]]</f>
        <v>06141306780010</v>
      </c>
      <c r="D2600">
        <f t="shared" si="81"/>
        <v>14</v>
      </c>
      <c r="E2600" t="str">
        <f t="shared" si="82"/>
        <v>NIT</v>
      </c>
    </row>
    <row r="2601" spans="1:5" x14ac:dyDescent="0.25">
      <c r="A2601" t="s">
        <v>4828</v>
      </c>
      <c r="B2601" t="s">
        <v>4829</v>
      </c>
      <c r="C2601" t="str">
        <f>Tabla4[[#This Row],[NIT]]</f>
        <v>06140701820010</v>
      </c>
      <c r="D2601">
        <f t="shared" si="81"/>
        <v>14</v>
      </c>
      <c r="E2601" t="str">
        <f t="shared" si="82"/>
        <v>NIT</v>
      </c>
    </row>
    <row r="2602" spans="1:5" x14ac:dyDescent="0.25">
      <c r="A2602" t="s">
        <v>4830</v>
      </c>
      <c r="B2602" t="s">
        <v>4831</v>
      </c>
      <c r="C2602" t="str">
        <f>Tabla4[[#This Row],[NIT]]</f>
        <v>06142302061077</v>
      </c>
      <c r="D2602">
        <f t="shared" si="81"/>
        <v>14</v>
      </c>
      <c r="E2602" t="str">
        <f t="shared" si="82"/>
        <v>NIT</v>
      </c>
    </row>
    <row r="2603" spans="1:5" x14ac:dyDescent="0.25">
      <c r="A2603" t="s">
        <v>4832</v>
      </c>
      <c r="B2603" t="s">
        <v>4833</v>
      </c>
      <c r="C2603" t="str">
        <f>Tabla4[[#This Row],[NIT]]</f>
        <v>06141609870027</v>
      </c>
      <c r="D2603">
        <f t="shared" si="81"/>
        <v>14</v>
      </c>
      <c r="E2603" t="str">
        <f t="shared" si="82"/>
        <v>NIT</v>
      </c>
    </row>
    <row r="2604" spans="1:5" x14ac:dyDescent="0.25">
      <c r="A2604" t="s">
        <v>4834</v>
      </c>
      <c r="B2604" t="s">
        <v>4835</v>
      </c>
      <c r="C2604" t="str">
        <f>Tabla4[[#This Row],[NIT]]</f>
        <v>06142105991100</v>
      </c>
      <c r="D2604">
        <f t="shared" si="81"/>
        <v>14</v>
      </c>
      <c r="E2604" t="str">
        <f t="shared" si="82"/>
        <v>NIT</v>
      </c>
    </row>
    <row r="2605" spans="1:5" x14ac:dyDescent="0.25">
      <c r="A2605" t="s">
        <v>4836</v>
      </c>
      <c r="B2605" t="s">
        <v>4837</v>
      </c>
      <c r="C2605" t="str">
        <f>Tabla4[[#This Row],[NIT]]</f>
        <v>06140902051080</v>
      </c>
      <c r="D2605">
        <f t="shared" si="81"/>
        <v>14</v>
      </c>
      <c r="E2605" t="str">
        <f t="shared" si="82"/>
        <v>NIT</v>
      </c>
    </row>
    <row r="2606" spans="1:5" x14ac:dyDescent="0.25">
      <c r="A2606" t="s">
        <v>4838</v>
      </c>
      <c r="B2606" t="s">
        <v>4839</v>
      </c>
      <c r="C2606" t="str">
        <f>Tabla4[[#This Row],[NIT]]</f>
        <v>06142010081026</v>
      </c>
      <c r="D2606">
        <f t="shared" si="81"/>
        <v>14</v>
      </c>
      <c r="E2606" t="str">
        <f t="shared" si="82"/>
        <v>NIT</v>
      </c>
    </row>
    <row r="2607" spans="1:5" x14ac:dyDescent="0.25">
      <c r="A2607" t="s">
        <v>4840</v>
      </c>
      <c r="B2607" t="s">
        <v>4841</v>
      </c>
      <c r="C2607" t="str">
        <f>Tabla4[[#This Row],[NIT]]</f>
        <v>06140210961028</v>
      </c>
      <c r="D2607">
        <f t="shared" si="81"/>
        <v>14</v>
      </c>
      <c r="E2607" t="str">
        <f t="shared" si="82"/>
        <v>NIT</v>
      </c>
    </row>
    <row r="2608" spans="1:5" x14ac:dyDescent="0.25">
      <c r="A2608" t="s">
        <v>1508</v>
      </c>
      <c r="B2608" t="s">
        <v>4842</v>
      </c>
      <c r="C2608" t="str">
        <f>Tabla4[[#This Row],[NIT]]</f>
        <v>06142210971018</v>
      </c>
      <c r="D2608">
        <f t="shared" si="81"/>
        <v>14</v>
      </c>
      <c r="E2608" t="str">
        <f t="shared" si="82"/>
        <v>NIT</v>
      </c>
    </row>
    <row r="2609" spans="1:5" x14ac:dyDescent="0.25">
      <c r="A2609" t="s">
        <v>4843</v>
      </c>
      <c r="B2609" t="s">
        <v>4844</v>
      </c>
      <c r="C2609" t="str">
        <f>Tabla4[[#This Row],[NIT]]</f>
        <v>06140806041090</v>
      </c>
      <c r="D2609">
        <f t="shared" si="81"/>
        <v>14</v>
      </c>
      <c r="E2609" t="str">
        <f t="shared" si="82"/>
        <v>NIT</v>
      </c>
    </row>
    <row r="2610" spans="1:5" x14ac:dyDescent="0.25">
      <c r="A2610" t="s">
        <v>4845</v>
      </c>
      <c r="B2610" t="s">
        <v>4846</v>
      </c>
      <c r="C2610" t="str">
        <f>Tabla4[[#This Row],[NIT]]</f>
        <v>06141109971035</v>
      </c>
      <c r="D2610">
        <f t="shared" si="81"/>
        <v>14</v>
      </c>
      <c r="E2610" t="str">
        <f t="shared" si="82"/>
        <v>NIT</v>
      </c>
    </row>
    <row r="2611" spans="1:5" x14ac:dyDescent="0.25">
      <c r="A2611" t="s">
        <v>4847</v>
      </c>
      <c r="B2611" t="s">
        <v>4848</v>
      </c>
      <c r="C2611" t="str">
        <f>Tabla4[[#This Row],[NIT]]</f>
        <v>06141904061047</v>
      </c>
      <c r="D2611">
        <f t="shared" si="81"/>
        <v>14</v>
      </c>
      <c r="E2611" t="str">
        <f t="shared" si="82"/>
        <v>NIT</v>
      </c>
    </row>
    <row r="2612" spans="1:5" x14ac:dyDescent="0.25">
      <c r="A2612" t="s">
        <v>4849</v>
      </c>
      <c r="B2612" t="s">
        <v>4850</v>
      </c>
      <c r="C2612" t="str">
        <f>Tabla4[[#This Row],[NIT]]</f>
        <v>06141601091032</v>
      </c>
      <c r="D2612">
        <f t="shared" si="81"/>
        <v>14</v>
      </c>
      <c r="E2612" t="str">
        <f t="shared" si="82"/>
        <v>NIT</v>
      </c>
    </row>
    <row r="2613" spans="1:5" x14ac:dyDescent="0.25">
      <c r="A2613" t="s">
        <v>4851</v>
      </c>
      <c r="B2613" t="s">
        <v>4852</v>
      </c>
      <c r="C2613" t="str">
        <f>Tabla4[[#This Row],[NIT]]</f>
        <v>06140912931046</v>
      </c>
      <c r="D2613">
        <f t="shared" si="81"/>
        <v>14</v>
      </c>
      <c r="E2613" t="str">
        <f t="shared" si="82"/>
        <v>NIT</v>
      </c>
    </row>
    <row r="2614" spans="1:5" x14ac:dyDescent="0.25">
      <c r="A2614" t="s">
        <v>4853</v>
      </c>
      <c r="B2614" t="s">
        <v>4854</v>
      </c>
      <c r="C2614" t="str">
        <f>Tabla4[[#This Row],[NIT]]</f>
        <v>06142202001042</v>
      </c>
      <c r="D2614">
        <f t="shared" si="81"/>
        <v>14</v>
      </c>
      <c r="E2614" t="str">
        <f t="shared" si="82"/>
        <v>NIT</v>
      </c>
    </row>
    <row r="2615" spans="1:5" x14ac:dyDescent="0.25">
      <c r="A2615" t="s">
        <v>4855</v>
      </c>
      <c r="B2615" t="s">
        <v>4856</v>
      </c>
      <c r="C2615" t="str">
        <f>Tabla4[[#This Row],[NIT]]</f>
        <v>06142108001055</v>
      </c>
      <c r="D2615">
        <f t="shared" si="81"/>
        <v>14</v>
      </c>
      <c r="E2615" t="str">
        <f t="shared" si="82"/>
        <v>NIT</v>
      </c>
    </row>
    <row r="2616" spans="1:5" x14ac:dyDescent="0.25">
      <c r="A2616" t="s">
        <v>4857</v>
      </c>
      <c r="B2616" t="s">
        <v>4858</v>
      </c>
      <c r="C2616" t="str">
        <f>Tabla4[[#This Row],[NIT]]</f>
        <v>06142410891027</v>
      </c>
      <c r="D2616">
        <f t="shared" si="81"/>
        <v>14</v>
      </c>
      <c r="E2616" t="str">
        <f t="shared" si="82"/>
        <v>NIT</v>
      </c>
    </row>
    <row r="2617" spans="1:5" x14ac:dyDescent="0.25">
      <c r="A2617" t="s">
        <v>4859</v>
      </c>
      <c r="B2617" t="s">
        <v>4860</v>
      </c>
      <c r="C2617" t="str">
        <f>Tabla4[[#This Row],[NIT]]</f>
        <v>06142502911059</v>
      </c>
      <c r="D2617">
        <f t="shared" si="81"/>
        <v>14</v>
      </c>
      <c r="E2617" t="str">
        <f t="shared" si="82"/>
        <v>NIT</v>
      </c>
    </row>
    <row r="2618" spans="1:5" x14ac:dyDescent="0.25">
      <c r="A2618" t="s">
        <v>4861</v>
      </c>
      <c r="B2618" t="s">
        <v>4862</v>
      </c>
      <c r="C2618" t="str">
        <f>Tabla4[[#This Row],[NIT]]</f>
        <v>06140701941029</v>
      </c>
      <c r="D2618">
        <f t="shared" si="81"/>
        <v>14</v>
      </c>
      <c r="E2618" t="str">
        <f t="shared" si="82"/>
        <v>NIT</v>
      </c>
    </row>
    <row r="2619" spans="1:5" x14ac:dyDescent="0.25">
      <c r="A2619" t="s">
        <v>4863</v>
      </c>
      <c r="B2619" t="s">
        <v>4864</v>
      </c>
      <c r="C2619" t="str">
        <f>Tabla4[[#This Row],[NIT]]</f>
        <v>06142707931036</v>
      </c>
      <c r="D2619">
        <f t="shared" si="81"/>
        <v>14</v>
      </c>
      <c r="E2619" t="str">
        <f t="shared" si="82"/>
        <v>NIT</v>
      </c>
    </row>
    <row r="2620" spans="1:5" x14ac:dyDescent="0.25">
      <c r="A2620" t="s">
        <v>4865</v>
      </c>
      <c r="B2620" t="s">
        <v>4866</v>
      </c>
      <c r="C2620" t="str">
        <f>Tabla4[[#This Row],[NIT]]</f>
        <v>06142405041058</v>
      </c>
      <c r="D2620">
        <f t="shared" si="81"/>
        <v>14</v>
      </c>
      <c r="E2620" t="str">
        <f t="shared" si="82"/>
        <v>NIT</v>
      </c>
    </row>
    <row r="2621" spans="1:5" x14ac:dyDescent="0.25">
      <c r="A2621" t="s">
        <v>4867</v>
      </c>
      <c r="B2621" t="s">
        <v>4868</v>
      </c>
      <c r="C2621" t="str">
        <f>Tabla4[[#This Row],[NIT]]</f>
        <v>06142302081027</v>
      </c>
      <c r="D2621">
        <f t="shared" si="81"/>
        <v>14</v>
      </c>
      <c r="E2621" t="str">
        <f t="shared" si="82"/>
        <v>NIT</v>
      </c>
    </row>
    <row r="2622" spans="1:5" x14ac:dyDescent="0.25">
      <c r="A2622" t="s">
        <v>4869</v>
      </c>
      <c r="B2622" t="s">
        <v>4870</v>
      </c>
      <c r="C2622" t="str">
        <f>Tabla4[[#This Row],[NIT]]</f>
        <v>06142611081058</v>
      </c>
      <c r="D2622">
        <f t="shared" si="81"/>
        <v>14</v>
      </c>
      <c r="E2622" t="str">
        <f t="shared" si="82"/>
        <v>NIT</v>
      </c>
    </row>
    <row r="2623" spans="1:5" x14ac:dyDescent="0.25">
      <c r="A2623" t="s">
        <v>4871</v>
      </c>
      <c r="B2623" t="s">
        <v>4872</v>
      </c>
      <c r="C2623" t="str">
        <f>Tabla4[[#This Row],[NIT]]</f>
        <v>06143010081073</v>
      </c>
      <c r="D2623">
        <f t="shared" si="81"/>
        <v>14</v>
      </c>
      <c r="E2623" t="str">
        <f t="shared" si="82"/>
        <v>NIT</v>
      </c>
    </row>
    <row r="2624" spans="1:5" x14ac:dyDescent="0.25">
      <c r="A2624" t="s">
        <v>4873</v>
      </c>
      <c r="B2624" t="s">
        <v>4874</v>
      </c>
      <c r="C2624" t="str">
        <f>Tabla4[[#This Row],[NIT]]</f>
        <v>06142405081025</v>
      </c>
      <c r="D2624">
        <f t="shared" si="81"/>
        <v>14</v>
      </c>
      <c r="E2624" t="str">
        <f t="shared" si="82"/>
        <v>NIT</v>
      </c>
    </row>
    <row r="2625" spans="1:5" x14ac:dyDescent="0.25">
      <c r="A2625" t="s">
        <v>4875</v>
      </c>
      <c r="B2625" t="s">
        <v>4876</v>
      </c>
      <c r="C2625" t="str">
        <f>Tabla4[[#This Row],[NIT]]</f>
        <v>06142610051040</v>
      </c>
      <c r="D2625">
        <f t="shared" si="81"/>
        <v>14</v>
      </c>
      <c r="E2625" t="str">
        <f t="shared" si="82"/>
        <v>NIT</v>
      </c>
    </row>
    <row r="2626" spans="1:5" x14ac:dyDescent="0.25">
      <c r="A2626" t="s">
        <v>4877</v>
      </c>
      <c r="B2626" t="s">
        <v>4878</v>
      </c>
      <c r="C2626" t="str">
        <f>Tabla4[[#This Row],[NIT]]</f>
        <v>06141003081081</v>
      </c>
      <c r="D2626">
        <f t="shared" ref="D2626:D2689" si="83">LEN(C2626)</f>
        <v>14</v>
      </c>
      <c r="E2626" t="str">
        <f t="shared" si="82"/>
        <v>NIT</v>
      </c>
    </row>
    <row r="2627" spans="1:5" x14ac:dyDescent="0.25">
      <c r="A2627" t="s">
        <v>4879</v>
      </c>
      <c r="B2627" t="s">
        <v>4880</v>
      </c>
      <c r="C2627" t="str">
        <f>Tabla4[[#This Row],[NIT]]</f>
        <v>06141401921030</v>
      </c>
      <c r="D2627">
        <f t="shared" si="83"/>
        <v>14</v>
      </c>
      <c r="E2627" t="str">
        <f t="shared" ref="E2627:E2690" si="84">IF(D2627=14,"NIT",IF(D2627=9,"DUI"," "))</f>
        <v>NIT</v>
      </c>
    </row>
    <row r="2628" spans="1:5" x14ac:dyDescent="0.25">
      <c r="A2628" t="s">
        <v>4881</v>
      </c>
      <c r="B2628" t="s">
        <v>4882</v>
      </c>
      <c r="C2628" t="str">
        <f>Tabla4[[#This Row],[NIT]]</f>
        <v>06140803840046</v>
      </c>
      <c r="D2628">
        <f t="shared" si="83"/>
        <v>14</v>
      </c>
      <c r="E2628" t="str">
        <f t="shared" si="84"/>
        <v>NIT</v>
      </c>
    </row>
    <row r="2629" spans="1:5" x14ac:dyDescent="0.25">
      <c r="A2629" t="s">
        <v>4883</v>
      </c>
      <c r="B2629" t="s">
        <v>4884</v>
      </c>
      <c r="C2629" t="str">
        <f>Tabla4[[#This Row],[NIT]]</f>
        <v>06142610931031</v>
      </c>
      <c r="D2629">
        <f t="shared" si="83"/>
        <v>14</v>
      </c>
      <c r="E2629" t="str">
        <f t="shared" si="84"/>
        <v>NIT</v>
      </c>
    </row>
    <row r="2630" spans="1:5" x14ac:dyDescent="0.25">
      <c r="A2630" t="s">
        <v>4885</v>
      </c>
      <c r="B2630" t="s">
        <v>4886</v>
      </c>
      <c r="C2630" t="str">
        <f>Tabla4[[#This Row],[NIT]]</f>
        <v>06142808961025</v>
      </c>
      <c r="D2630">
        <f t="shared" si="83"/>
        <v>14</v>
      </c>
      <c r="E2630" t="str">
        <f t="shared" si="84"/>
        <v>NIT</v>
      </c>
    </row>
    <row r="2631" spans="1:5" x14ac:dyDescent="0.25">
      <c r="A2631" t="s">
        <v>4887</v>
      </c>
      <c r="B2631" t="s">
        <v>4888</v>
      </c>
      <c r="C2631" t="str">
        <f>Tabla4[[#This Row],[NIT]]</f>
        <v>06142002011019</v>
      </c>
      <c r="D2631">
        <f t="shared" si="83"/>
        <v>14</v>
      </c>
      <c r="E2631" t="str">
        <f t="shared" si="84"/>
        <v>NIT</v>
      </c>
    </row>
    <row r="2632" spans="1:5" x14ac:dyDescent="0.25">
      <c r="A2632" t="s">
        <v>4889</v>
      </c>
      <c r="B2632" t="s">
        <v>4890</v>
      </c>
      <c r="C2632" t="str">
        <f>Tabla4[[#This Row],[NIT]]</f>
        <v>06141303081032</v>
      </c>
      <c r="D2632">
        <f t="shared" si="83"/>
        <v>14</v>
      </c>
      <c r="E2632" t="str">
        <f t="shared" si="84"/>
        <v>NIT</v>
      </c>
    </row>
    <row r="2633" spans="1:5" x14ac:dyDescent="0.25">
      <c r="A2633" t="s">
        <v>4891</v>
      </c>
      <c r="B2633" t="s">
        <v>4892</v>
      </c>
      <c r="C2633" t="str">
        <f>Tabla4[[#This Row],[NIT]]</f>
        <v>06141212011066</v>
      </c>
      <c r="D2633">
        <f t="shared" si="83"/>
        <v>14</v>
      </c>
      <c r="E2633" t="str">
        <f t="shared" si="84"/>
        <v>NIT</v>
      </c>
    </row>
    <row r="2634" spans="1:5" x14ac:dyDescent="0.25">
      <c r="A2634" t="s">
        <v>4893</v>
      </c>
      <c r="B2634" t="s">
        <v>4894</v>
      </c>
      <c r="C2634" t="str">
        <f>Tabla4[[#This Row],[NIT]]</f>
        <v>06142208921020</v>
      </c>
      <c r="D2634">
        <f t="shared" si="83"/>
        <v>14</v>
      </c>
      <c r="E2634" t="str">
        <f t="shared" si="84"/>
        <v>NIT</v>
      </c>
    </row>
    <row r="2635" spans="1:5" x14ac:dyDescent="0.25">
      <c r="A2635" t="s">
        <v>4895</v>
      </c>
      <c r="B2635" t="s">
        <v>4896</v>
      </c>
      <c r="C2635" t="str">
        <f>Tabla4[[#This Row],[NIT]]</f>
        <v>06141807911052</v>
      </c>
      <c r="D2635">
        <f t="shared" si="83"/>
        <v>14</v>
      </c>
      <c r="E2635" t="str">
        <f t="shared" si="84"/>
        <v>NIT</v>
      </c>
    </row>
    <row r="2636" spans="1:5" x14ac:dyDescent="0.25">
      <c r="A2636" t="s">
        <v>4897</v>
      </c>
      <c r="B2636" t="s">
        <v>4898</v>
      </c>
      <c r="C2636" t="str">
        <f>Tabla4[[#This Row],[NIT]]</f>
        <v>06140912921024</v>
      </c>
      <c r="D2636">
        <f t="shared" si="83"/>
        <v>14</v>
      </c>
      <c r="E2636" t="str">
        <f t="shared" si="84"/>
        <v>NIT</v>
      </c>
    </row>
    <row r="2637" spans="1:5" x14ac:dyDescent="0.25">
      <c r="A2637" t="s">
        <v>4899</v>
      </c>
      <c r="B2637" t="s">
        <v>4900</v>
      </c>
      <c r="C2637" t="str">
        <f>Tabla4[[#This Row],[NIT]]</f>
        <v>06142506971056</v>
      </c>
      <c r="D2637">
        <f t="shared" si="83"/>
        <v>14</v>
      </c>
      <c r="E2637" t="str">
        <f t="shared" si="84"/>
        <v>NIT</v>
      </c>
    </row>
    <row r="2638" spans="1:5" x14ac:dyDescent="0.25">
      <c r="A2638" t="s">
        <v>4901</v>
      </c>
      <c r="B2638" t="s">
        <v>4902</v>
      </c>
      <c r="C2638" t="str">
        <f>Tabla4[[#This Row],[NIT]]</f>
        <v>06141006051027</v>
      </c>
      <c r="D2638">
        <f t="shared" si="83"/>
        <v>14</v>
      </c>
      <c r="E2638" t="str">
        <f t="shared" si="84"/>
        <v>NIT</v>
      </c>
    </row>
    <row r="2639" spans="1:5" x14ac:dyDescent="0.25">
      <c r="A2639" t="s">
        <v>4903</v>
      </c>
      <c r="B2639" t="s">
        <v>4904</v>
      </c>
      <c r="C2639" t="str">
        <f>Tabla4[[#This Row],[NIT]]</f>
        <v>06141508941042</v>
      </c>
      <c r="D2639">
        <f t="shared" si="83"/>
        <v>14</v>
      </c>
      <c r="E2639" t="str">
        <f t="shared" si="84"/>
        <v>NIT</v>
      </c>
    </row>
    <row r="2640" spans="1:5" x14ac:dyDescent="0.25">
      <c r="A2640" t="s">
        <v>4905</v>
      </c>
      <c r="B2640" t="s">
        <v>4906</v>
      </c>
      <c r="C2640" t="str">
        <f>Tabla4[[#This Row],[NIT]]</f>
        <v>06142605081011</v>
      </c>
      <c r="D2640">
        <f t="shared" si="83"/>
        <v>14</v>
      </c>
      <c r="E2640" t="str">
        <f t="shared" si="84"/>
        <v>NIT</v>
      </c>
    </row>
    <row r="2641" spans="1:5" x14ac:dyDescent="0.25">
      <c r="A2641" t="s">
        <v>4907</v>
      </c>
      <c r="B2641" t="s">
        <v>4908</v>
      </c>
      <c r="C2641" t="str">
        <f>Tabla4[[#This Row],[NIT]]</f>
        <v>06142812071018</v>
      </c>
      <c r="D2641">
        <f t="shared" si="83"/>
        <v>14</v>
      </c>
      <c r="E2641" t="str">
        <f t="shared" si="84"/>
        <v>NIT</v>
      </c>
    </row>
    <row r="2642" spans="1:5" x14ac:dyDescent="0.25">
      <c r="A2642" t="s">
        <v>4909</v>
      </c>
      <c r="B2642" t="s">
        <v>4910</v>
      </c>
      <c r="C2642" t="str">
        <f>Tabla4[[#This Row],[NIT]]</f>
        <v>06142506071080</v>
      </c>
      <c r="D2642">
        <f t="shared" si="83"/>
        <v>14</v>
      </c>
      <c r="E2642" t="str">
        <f t="shared" si="84"/>
        <v>NIT</v>
      </c>
    </row>
    <row r="2643" spans="1:5" x14ac:dyDescent="0.25">
      <c r="A2643" t="s">
        <v>4911</v>
      </c>
      <c r="B2643" t="s">
        <v>4912</v>
      </c>
      <c r="C2643" t="str">
        <f>Tabla4[[#This Row],[NIT]]</f>
        <v>06143009021059</v>
      </c>
      <c r="D2643">
        <f t="shared" si="83"/>
        <v>14</v>
      </c>
      <c r="E2643" t="str">
        <f t="shared" si="84"/>
        <v>NIT</v>
      </c>
    </row>
    <row r="2644" spans="1:5" x14ac:dyDescent="0.25">
      <c r="A2644" t="s">
        <v>4913</v>
      </c>
      <c r="B2644" t="s">
        <v>4914</v>
      </c>
      <c r="C2644" t="str">
        <f>Tabla4[[#This Row],[NIT]]</f>
        <v>06142011740012</v>
      </c>
      <c r="D2644">
        <f t="shared" si="83"/>
        <v>14</v>
      </c>
      <c r="E2644" t="str">
        <f t="shared" si="84"/>
        <v>NIT</v>
      </c>
    </row>
    <row r="2645" spans="1:5" x14ac:dyDescent="0.25">
      <c r="A2645" t="s">
        <v>4915</v>
      </c>
      <c r="B2645" t="s">
        <v>4916</v>
      </c>
      <c r="C2645" t="str">
        <f>Tabla4[[#This Row],[NIT]]</f>
        <v>11230702921012</v>
      </c>
      <c r="D2645">
        <f t="shared" si="83"/>
        <v>14</v>
      </c>
      <c r="E2645" t="str">
        <f t="shared" si="84"/>
        <v>NIT</v>
      </c>
    </row>
    <row r="2646" spans="1:5" x14ac:dyDescent="0.25">
      <c r="A2646" t="s">
        <v>4917</v>
      </c>
      <c r="B2646" t="s">
        <v>4918</v>
      </c>
      <c r="C2646" t="str">
        <f>Tabla4[[#This Row],[NIT]]</f>
        <v>06140504931046</v>
      </c>
      <c r="D2646">
        <f t="shared" si="83"/>
        <v>14</v>
      </c>
      <c r="E2646" t="str">
        <f t="shared" si="84"/>
        <v>NIT</v>
      </c>
    </row>
    <row r="2647" spans="1:5" x14ac:dyDescent="0.25">
      <c r="A2647" t="s">
        <v>4919</v>
      </c>
      <c r="B2647" t="s">
        <v>4920</v>
      </c>
      <c r="C2647" t="str">
        <f>Tabla4[[#This Row],[NIT]]</f>
        <v>06142911941016</v>
      </c>
      <c r="D2647">
        <f t="shared" si="83"/>
        <v>14</v>
      </c>
      <c r="E2647" t="str">
        <f t="shared" si="84"/>
        <v>NIT</v>
      </c>
    </row>
    <row r="2648" spans="1:5" x14ac:dyDescent="0.25">
      <c r="A2648" t="s">
        <v>4921</v>
      </c>
      <c r="B2648" t="s">
        <v>4922</v>
      </c>
      <c r="C2648" t="str">
        <f>Tabla4[[#This Row],[NIT]]</f>
        <v>12172011031014</v>
      </c>
      <c r="D2648">
        <f t="shared" si="83"/>
        <v>14</v>
      </c>
      <c r="E2648" t="str">
        <f t="shared" si="84"/>
        <v>NIT</v>
      </c>
    </row>
    <row r="2649" spans="1:5" x14ac:dyDescent="0.25">
      <c r="A2649" t="s">
        <v>4923</v>
      </c>
      <c r="B2649" t="s">
        <v>4924</v>
      </c>
      <c r="C2649" t="str">
        <f>Tabla4[[#This Row],[NIT]]</f>
        <v>06011901061010</v>
      </c>
      <c r="D2649">
        <f t="shared" si="83"/>
        <v>14</v>
      </c>
      <c r="E2649" t="str">
        <f t="shared" si="84"/>
        <v>NIT</v>
      </c>
    </row>
    <row r="2650" spans="1:5" x14ac:dyDescent="0.25">
      <c r="A2650" t="s">
        <v>4925</v>
      </c>
      <c r="B2650" t="s">
        <v>4926</v>
      </c>
      <c r="C2650" t="str">
        <f>Tabla4[[#This Row],[NIT]]</f>
        <v>06140510961011</v>
      </c>
      <c r="D2650">
        <f t="shared" si="83"/>
        <v>14</v>
      </c>
      <c r="E2650" t="str">
        <f t="shared" si="84"/>
        <v>NIT</v>
      </c>
    </row>
    <row r="2651" spans="1:5" x14ac:dyDescent="0.25">
      <c r="A2651" t="s">
        <v>4927</v>
      </c>
      <c r="B2651" t="s">
        <v>4928</v>
      </c>
      <c r="C2651" t="str">
        <f>Tabla4[[#This Row],[NIT]]</f>
        <v>06142410840014</v>
      </c>
      <c r="D2651">
        <f t="shared" si="83"/>
        <v>14</v>
      </c>
      <c r="E2651" t="str">
        <f t="shared" si="84"/>
        <v>NIT</v>
      </c>
    </row>
    <row r="2652" spans="1:5" x14ac:dyDescent="0.25">
      <c r="A2652" t="s">
        <v>4929</v>
      </c>
      <c r="B2652" t="s">
        <v>4930</v>
      </c>
      <c r="C2652" t="str">
        <f>Tabla4[[#This Row],[NIT]]</f>
        <v>06141503041027</v>
      </c>
      <c r="D2652">
        <f t="shared" si="83"/>
        <v>14</v>
      </c>
      <c r="E2652" t="str">
        <f t="shared" si="84"/>
        <v>NIT</v>
      </c>
    </row>
    <row r="2653" spans="1:5" x14ac:dyDescent="0.25">
      <c r="A2653" t="s">
        <v>4931</v>
      </c>
      <c r="B2653" t="s">
        <v>4932</v>
      </c>
      <c r="C2653" t="str">
        <f>Tabla4[[#This Row],[NIT]]</f>
        <v>02102711901013</v>
      </c>
      <c r="D2653">
        <f t="shared" si="83"/>
        <v>14</v>
      </c>
      <c r="E2653" t="str">
        <f t="shared" si="84"/>
        <v>NIT</v>
      </c>
    </row>
    <row r="2654" spans="1:5" x14ac:dyDescent="0.25">
      <c r="A2654" t="s">
        <v>4933</v>
      </c>
      <c r="B2654" t="s">
        <v>4934</v>
      </c>
      <c r="C2654" t="str">
        <f>Tabla4[[#This Row],[NIT]]</f>
        <v>06141503971024</v>
      </c>
      <c r="D2654">
        <f t="shared" si="83"/>
        <v>14</v>
      </c>
      <c r="E2654" t="str">
        <f t="shared" si="84"/>
        <v>NIT</v>
      </c>
    </row>
    <row r="2655" spans="1:5" x14ac:dyDescent="0.25">
      <c r="A2655" t="s">
        <v>4935</v>
      </c>
      <c r="B2655" t="s">
        <v>4936</v>
      </c>
      <c r="C2655" t="str">
        <f>Tabla4[[#This Row],[NIT]]</f>
        <v>06140612820028</v>
      </c>
      <c r="D2655">
        <f t="shared" si="83"/>
        <v>14</v>
      </c>
      <c r="E2655" t="str">
        <f t="shared" si="84"/>
        <v>NIT</v>
      </c>
    </row>
    <row r="2656" spans="1:5" x14ac:dyDescent="0.25">
      <c r="A2656" t="s">
        <v>4937</v>
      </c>
      <c r="B2656" t="s">
        <v>4938</v>
      </c>
      <c r="C2656" t="str">
        <f>Tabla4[[#This Row],[NIT]]</f>
        <v>06140206001010</v>
      </c>
      <c r="D2656">
        <f t="shared" si="83"/>
        <v>14</v>
      </c>
      <c r="E2656" t="str">
        <f t="shared" si="84"/>
        <v>NIT</v>
      </c>
    </row>
    <row r="2657" spans="1:5" x14ac:dyDescent="0.25">
      <c r="A2657" t="s">
        <v>4939</v>
      </c>
      <c r="B2657" t="s">
        <v>4940</v>
      </c>
      <c r="C2657" t="str">
        <f>Tabla4[[#This Row],[NIT]]</f>
        <v>06140805981022</v>
      </c>
      <c r="D2657">
        <f t="shared" si="83"/>
        <v>14</v>
      </c>
      <c r="E2657" t="str">
        <f t="shared" si="84"/>
        <v>NIT</v>
      </c>
    </row>
    <row r="2658" spans="1:5" x14ac:dyDescent="0.25">
      <c r="A2658" t="s">
        <v>4941</v>
      </c>
      <c r="B2658" t="s">
        <v>4942</v>
      </c>
      <c r="C2658" t="str">
        <f>Tabla4[[#This Row],[NIT]]</f>
        <v>06140204011026</v>
      </c>
      <c r="D2658">
        <f t="shared" si="83"/>
        <v>14</v>
      </c>
      <c r="E2658" t="str">
        <f t="shared" si="84"/>
        <v>NIT</v>
      </c>
    </row>
    <row r="2659" spans="1:5" x14ac:dyDescent="0.25">
      <c r="A2659" t="s">
        <v>4943</v>
      </c>
      <c r="B2659" t="s">
        <v>4944</v>
      </c>
      <c r="C2659" t="str">
        <f>Tabla4[[#This Row],[NIT]]</f>
        <v>06142609911027</v>
      </c>
      <c r="D2659">
        <f t="shared" si="83"/>
        <v>14</v>
      </c>
      <c r="E2659" t="str">
        <f t="shared" si="84"/>
        <v>NIT</v>
      </c>
    </row>
    <row r="2660" spans="1:5" x14ac:dyDescent="0.25">
      <c r="A2660" t="s">
        <v>4945</v>
      </c>
      <c r="B2660" t="s">
        <v>4946</v>
      </c>
      <c r="C2660" t="str">
        <f>Tabla4[[#This Row],[NIT]]</f>
        <v>06142908971036</v>
      </c>
      <c r="D2660">
        <f t="shared" si="83"/>
        <v>14</v>
      </c>
      <c r="E2660" t="str">
        <f t="shared" si="84"/>
        <v>NIT</v>
      </c>
    </row>
    <row r="2661" spans="1:5" x14ac:dyDescent="0.25">
      <c r="A2661" t="s">
        <v>4947</v>
      </c>
      <c r="B2661" t="s">
        <v>4948</v>
      </c>
      <c r="C2661" t="str">
        <f>Tabla4[[#This Row],[NIT]]</f>
        <v>06140302640050</v>
      </c>
      <c r="D2661">
        <f t="shared" si="83"/>
        <v>14</v>
      </c>
      <c r="E2661" t="str">
        <f t="shared" si="84"/>
        <v>NIT</v>
      </c>
    </row>
    <row r="2662" spans="1:5" x14ac:dyDescent="0.25">
      <c r="A2662" t="s">
        <v>4949</v>
      </c>
      <c r="B2662" t="s">
        <v>4950</v>
      </c>
      <c r="C2662" t="str">
        <f>Tabla4[[#This Row],[NIT]]</f>
        <v>06140906840020</v>
      </c>
      <c r="D2662">
        <f t="shared" si="83"/>
        <v>14</v>
      </c>
      <c r="E2662" t="str">
        <f t="shared" si="84"/>
        <v>NIT</v>
      </c>
    </row>
    <row r="2663" spans="1:5" x14ac:dyDescent="0.25">
      <c r="A2663" t="s">
        <v>4951</v>
      </c>
      <c r="B2663" t="s">
        <v>4952</v>
      </c>
      <c r="C2663" t="str">
        <f>Tabla4[[#This Row],[NIT]]</f>
        <v>06140203941054</v>
      </c>
      <c r="D2663">
        <f t="shared" si="83"/>
        <v>14</v>
      </c>
      <c r="E2663" t="str">
        <f t="shared" si="84"/>
        <v>NIT</v>
      </c>
    </row>
    <row r="2664" spans="1:5" x14ac:dyDescent="0.25">
      <c r="A2664" t="s">
        <v>4953</v>
      </c>
      <c r="B2664" t="s">
        <v>4954</v>
      </c>
      <c r="C2664" t="str">
        <f>Tabla4[[#This Row],[NIT]]</f>
        <v>06140609770010</v>
      </c>
      <c r="D2664">
        <f t="shared" si="83"/>
        <v>14</v>
      </c>
      <c r="E2664" t="str">
        <f t="shared" si="84"/>
        <v>NIT</v>
      </c>
    </row>
    <row r="2665" spans="1:5" x14ac:dyDescent="0.25">
      <c r="A2665" t="s">
        <v>4955</v>
      </c>
      <c r="B2665" t="s">
        <v>4956</v>
      </c>
      <c r="C2665" t="str">
        <f>Tabla4[[#This Row],[NIT]]</f>
        <v>05113107021016</v>
      </c>
      <c r="D2665">
        <f t="shared" si="83"/>
        <v>14</v>
      </c>
      <c r="E2665" t="str">
        <f t="shared" si="84"/>
        <v>NIT</v>
      </c>
    </row>
    <row r="2666" spans="1:5" x14ac:dyDescent="0.25">
      <c r="A2666" t="s">
        <v>4957</v>
      </c>
      <c r="B2666" t="s">
        <v>4958</v>
      </c>
      <c r="C2666" t="str">
        <f>Tabla4[[#This Row],[NIT]]</f>
        <v>06142001951026</v>
      </c>
      <c r="D2666">
        <f t="shared" si="83"/>
        <v>14</v>
      </c>
      <c r="E2666" t="str">
        <f t="shared" si="84"/>
        <v>NIT</v>
      </c>
    </row>
    <row r="2667" spans="1:5" x14ac:dyDescent="0.25">
      <c r="A2667" t="s">
        <v>4959</v>
      </c>
      <c r="B2667" t="s">
        <v>4960</v>
      </c>
      <c r="C2667" t="str">
        <f>Tabla4[[#This Row],[NIT]]</f>
        <v>05112707921014</v>
      </c>
      <c r="D2667">
        <f t="shared" si="83"/>
        <v>14</v>
      </c>
      <c r="E2667" t="str">
        <f t="shared" si="84"/>
        <v>NIT</v>
      </c>
    </row>
    <row r="2668" spans="1:5" x14ac:dyDescent="0.25">
      <c r="A2668" t="s">
        <v>4961</v>
      </c>
      <c r="B2668" t="s">
        <v>4962</v>
      </c>
      <c r="C2668" t="str">
        <f>Tabla4[[#This Row],[NIT]]</f>
        <v>06142111780019</v>
      </c>
      <c r="D2668">
        <f t="shared" si="83"/>
        <v>14</v>
      </c>
      <c r="E2668" t="str">
        <f t="shared" si="84"/>
        <v>NIT</v>
      </c>
    </row>
    <row r="2669" spans="1:5" x14ac:dyDescent="0.25">
      <c r="A2669" t="s">
        <v>4963</v>
      </c>
      <c r="B2669" t="s">
        <v>4964</v>
      </c>
      <c r="C2669" t="str">
        <f>Tabla4[[#This Row],[NIT]]</f>
        <v>06140504011060</v>
      </c>
      <c r="D2669">
        <f t="shared" si="83"/>
        <v>14</v>
      </c>
      <c r="E2669" t="str">
        <f t="shared" si="84"/>
        <v>NIT</v>
      </c>
    </row>
    <row r="2670" spans="1:5" x14ac:dyDescent="0.25">
      <c r="A2670" t="s">
        <v>4965</v>
      </c>
      <c r="B2670" t="s">
        <v>4966</v>
      </c>
      <c r="C2670" t="str">
        <f>Tabla4[[#This Row],[NIT]]</f>
        <v>06140702071052</v>
      </c>
      <c r="D2670">
        <f t="shared" si="83"/>
        <v>14</v>
      </c>
      <c r="E2670" t="str">
        <f t="shared" si="84"/>
        <v>NIT</v>
      </c>
    </row>
    <row r="2671" spans="1:5" x14ac:dyDescent="0.25">
      <c r="A2671" t="s">
        <v>4967</v>
      </c>
      <c r="B2671" t="s">
        <v>4968</v>
      </c>
      <c r="C2671" t="str">
        <f>Tabla4[[#This Row],[NIT]]</f>
        <v>06142905730010</v>
      </c>
      <c r="D2671">
        <f t="shared" si="83"/>
        <v>14</v>
      </c>
      <c r="E2671" t="str">
        <f t="shared" si="84"/>
        <v>NIT</v>
      </c>
    </row>
    <row r="2672" spans="1:5" x14ac:dyDescent="0.25">
      <c r="A2672" t="s">
        <v>4969</v>
      </c>
      <c r="B2672" t="s">
        <v>4970</v>
      </c>
      <c r="C2672" t="str">
        <f>Tabla4[[#This Row],[NIT]]</f>
        <v>06170602700014</v>
      </c>
      <c r="D2672">
        <f t="shared" si="83"/>
        <v>14</v>
      </c>
      <c r="E2672" t="str">
        <f t="shared" si="84"/>
        <v>NIT</v>
      </c>
    </row>
    <row r="2673" spans="1:5" x14ac:dyDescent="0.25">
      <c r="A2673" t="s">
        <v>2276</v>
      </c>
      <c r="B2673" t="s">
        <v>4971</v>
      </c>
      <c r="C2673" t="str">
        <f>Tabla4[[#This Row],[NIT]]</f>
        <v>06142809061036</v>
      </c>
      <c r="D2673">
        <f t="shared" si="83"/>
        <v>14</v>
      </c>
      <c r="E2673" t="str">
        <f t="shared" si="84"/>
        <v>NIT</v>
      </c>
    </row>
    <row r="2674" spans="1:5" x14ac:dyDescent="0.25">
      <c r="A2674" t="s">
        <v>4972</v>
      </c>
      <c r="B2674" t="s">
        <v>4973</v>
      </c>
      <c r="C2674" t="str">
        <f>Tabla4[[#This Row],[NIT]]</f>
        <v>06141103971017</v>
      </c>
      <c r="D2674">
        <f t="shared" si="83"/>
        <v>14</v>
      </c>
      <c r="E2674" t="str">
        <f t="shared" si="84"/>
        <v>NIT</v>
      </c>
    </row>
    <row r="2675" spans="1:5" x14ac:dyDescent="0.25">
      <c r="A2675" t="s">
        <v>4974</v>
      </c>
      <c r="B2675" t="s">
        <v>4975</v>
      </c>
      <c r="C2675" t="str">
        <f>Tabla4[[#This Row],[NIT]]</f>
        <v>06140109001021</v>
      </c>
      <c r="D2675">
        <f t="shared" si="83"/>
        <v>14</v>
      </c>
      <c r="E2675" t="str">
        <f t="shared" si="84"/>
        <v>NIT</v>
      </c>
    </row>
    <row r="2676" spans="1:5" x14ac:dyDescent="0.25">
      <c r="A2676" t="s">
        <v>3106</v>
      </c>
      <c r="B2676" t="s">
        <v>4976</v>
      </c>
      <c r="C2676" t="str">
        <f>Tabla4[[#This Row],[NIT]]</f>
        <v>06140310061067</v>
      </c>
      <c r="D2676">
        <f t="shared" si="83"/>
        <v>14</v>
      </c>
      <c r="E2676" t="str">
        <f t="shared" si="84"/>
        <v>NIT</v>
      </c>
    </row>
    <row r="2677" spans="1:5" x14ac:dyDescent="0.25">
      <c r="A2677" t="s">
        <v>4977</v>
      </c>
      <c r="B2677" t="s">
        <v>4978</v>
      </c>
      <c r="C2677" t="str">
        <f>Tabla4[[#This Row],[NIT]]</f>
        <v>06142711981021</v>
      </c>
      <c r="D2677">
        <f t="shared" si="83"/>
        <v>14</v>
      </c>
      <c r="E2677" t="str">
        <f t="shared" si="84"/>
        <v>NIT</v>
      </c>
    </row>
    <row r="2678" spans="1:5" x14ac:dyDescent="0.25">
      <c r="A2678" t="s">
        <v>4979</v>
      </c>
      <c r="B2678" t="s">
        <v>4980</v>
      </c>
      <c r="C2678" t="str">
        <f>Tabla4[[#This Row],[NIT]]</f>
        <v>06140901701090</v>
      </c>
      <c r="D2678">
        <f t="shared" si="83"/>
        <v>14</v>
      </c>
      <c r="E2678" t="str">
        <f t="shared" si="84"/>
        <v>NIT</v>
      </c>
    </row>
    <row r="2679" spans="1:5" x14ac:dyDescent="0.25">
      <c r="A2679" t="s">
        <v>4981</v>
      </c>
      <c r="B2679" t="s">
        <v>4982</v>
      </c>
      <c r="C2679" t="str">
        <f>Tabla4[[#This Row],[NIT]]</f>
        <v>03151307631015</v>
      </c>
      <c r="D2679">
        <f t="shared" si="83"/>
        <v>14</v>
      </c>
      <c r="E2679" t="str">
        <f t="shared" si="84"/>
        <v>NIT</v>
      </c>
    </row>
    <row r="2680" spans="1:5" x14ac:dyDescent="0.25">
      <c r="A2680" t="s">
        <v>4983</v>
      </c>
      <c r="B2680" t="s">
        <v>4984</v>
      </c>
      <c r="C2680" t="str">
        <f>Tabla4[[#This Row],[NIT]]</f>
        <v>06141808730011</v>
      </c>
      <c r="D2680">
        <f t="shared" si="83"/>
        <v>14</v>
      </c>
      <c r="E2680" t="str">
        <f t="shared" si="84"/>
        <v>NIT</v>
      </c>
    </row>
    <row r="2681" spans="1:5" x14ac:dyDescent="0.25">
      <c r="A2681" t="s">
        <v>4985</v>
      </c>
      <c r="B2681" t="s">
        <v>4986</v>
      </c>
      <c r="C2681" t="str">
        <f>Tabla4[[#This Row],[NIT]]</f>
        <v>12170312991010</v>
      </c>
      <c r="D2681">
        <f t="shared" si="83"/>
        <v>14</v>
      </c>
      <c r="E2681" t="str">
        <f t="shared" si="84"/>
        <v>NIT</v>
      </c>
    </row>
    <row r="2682" spans="1:5" x14ac:dyDescent="0.25">
      <c r="A2682" t="s">
        <v>4987</v>
      </c>
      <c r="B2682" t="s">
        <v>4988</v>
      </c>
      <c r="C2682" t="str">
        <f>Tabla4[[#This Row],[NIT]]</f>
        <v>94112511051011</v>
      </c>
      <c r="D2682">
        <f t="shared" si="83"/>
        <v>14</v>
      </c>
      <c r="E2682" t="str">
        <f t="shared" si="84"/>
        <v>NIT</v>
      </c>
    </row>
    <row r="2683" spans="1:5" x14ac:dyDescent="0.25">
      <c r="A2683" t="s">
        <v>4989</v>
      </c>
      <c r="B2683" t="s">
        <v>4990</v>
      </c>
      <c r="C2683" t="str">
        <f>Tabla4[[#This Row],[NIT]]</f>
        <v>06141511670024</v>
      </c>
      <c r="D2683">
        <f t="shared" si="83"/>
        <v>14</v>
      </c>
      <c r="E2683" t="str">
        <f t="shared" si="84"/>
        <v>NIT</v>
      </c>
    </row>
    <row r="2684" spans="1:5" x14ac:dyDescent="0.25">
      <c r="A2684" t="s">
        <v>4991</v>
      </c>
      <c r="B2684" t="s">
        <v>4992</v>
      </c>
      <c r="C2684" t="str">
        <f>Tabla4[[#This Row],[NIT]]</f>
        <v>06141901901036</v>
      </c>
      <c r="D2684">
        <f t="shared" si="83"/>
        <v>14</v>
      </c>
      <c r="E2684" t="str">
        <f t="shared" si="84"/>
        <v>NIT</v>
      </c>
    </row>
    <row r="2685" spans="1:5" x14ac:dyDescent="0.25">
      <c r="A2685" t="s">
        <v>4993</v>
      </c>
      <c r="B2685" t="s">
        <v>4994</v>
      </c>
      <c r="C2685" t="str">
        <f>Tabla4[[#This Row],[NIT]]</f>
        <v>06140702711027</v>
      </c>
      <c r="D2685">
        <f t="shared" si="83"/>
        <v>14</v>
      </c>
      <c r="E2685" t="str">
        <f t="shared" si="84"/>
        <v>NIT</v>
      </c>
    </row>
    <row r="2686" spans="1:5" x14ac:dyDescent="0.25">
      <c r="A2686" t="s">
        <v>4995</v>
      </c>
      <c r="B2686" t="s">
        <v>4996</v>
      </c>
      <c r="C2686" t="str">
        <f>Tabla4[[#This Row],[NIT]]</f>
        <v>06140507840023</v>
      </c>
      <c r="D2686">
        <f t="shared" si="83"/>
        <v>14</v>
      </c>
      <c r="E2686" t="str">
        <f t="shared" si="84"/>
        <v>NIT</v>
      </c>
    </row>
    <row r="2687" spans="1:5" x14ac:dyDescent="0.25">
      <c r="A2687" t="s">
        <v>4997</v>
      </c>
      <c r="B2687" t="s">
        <v>4998</v>
      </c>
      <c r="C2687" t="str">
        <f>Tabla4[[#This Row],[NIT]]</f>
        <v>02022811721019</v>
      </c>
      <c r="D2687">
        <f t="shared" si="83"/>
        <v>14</v>
      </c>
      <c r="E2687" t="str">
        <f t="shared" si="84"/>
        <v>NIT</v>
      </c>
    </row>
    <row r="2688" spans="1:5" x14ac:dyDescent="0.25">
      <c r="A2688" t="s">
        <v>4999</v>
      </c>
      <c r="B2688" t="s">
        <v>5000</v>
      </c>
      <c r="C2688" t="str">
        <f>Tabla4[[#This Row],[NIT]]</f>
        <v>06142404091019</v>
      </c>
      <c r="D2688">
        <f t="shared" si="83"/>
        <v>14</v>
      </c>
      <c r="E2688" t="str">
        <f t="shared" si="84"/>
        <v>NIT</v>
      </c>
    </row>
    <row r="2689" spans="1:5" x14ac:dyDescent="0.25">
      <c r="A2689" t="s">
        <v>5001</v>
      </c>
      <c r="B2689" t="s">
        <v>5002</v>
      </c>
      <c r="C2689" t="str">
        <f>Tabla4[[#This Row],[NIT]]</f>
        <v>13122809711010</v>
      </c>
      <c r="D2689">
        <f t="shared" si="83"/>
        <v>14</v>
      </c>
      <c r="E2689" t="str">
        <f t="shared" si="84"/>
        <v>NIT</v>
      </c>
    </row>
    <row r="2690" spans="1:5" x14ac:dyDescent="0.25">
      <c r="A2690" t="s">
        <v>5003</v>
      </c>
      <c r="B2690" t="s">
        <v>5004</v>
      </c>
      <c r="C2690" t="str">
        <f>Tabla4[[#This Row],[NIT]]</f>
        <v>06142007851244</v>
      </c>
      <c r="D2690">
        <f t="shared" ref="D2690:D2753" si="85">LEN(C2690)</f>
        <v>14</v>
      </c>
      <c r="E2690" t="str">
        <f t="shared" si="84"/>
        <v>NIT</v>
      </c>
    </row>
    <row r="2691" spans="1:5" x14ac:dyDescent="0.25">
      <c r="A2691" t="s">
        <v>5005</v>
      </c>
      <c r="B2691" t="s">
        <v>5006</v>
      </c>
      <c r="C2691" t="str">
        <f>Tabla4[[#This Row],[NIT]]</f>
        <v>06140101480029</v>
      </c>
      <c r="D2691">
        <f t="shared" si="85"/>
        <v>14</v>
      </c>
      <c r="E2691" t="str">
        <f t="shared" ref="E2691:E2754" si="86">IF(D2691=14,"NIT",IF(D2691=9,"DUI"," "))</f>
        <v>NIT</v>
      </c>
    </row>
    <row r="2692" spans="1:5" x14ac:dyDescent="0.25">
      <c r="A2692" t="s">
        <v>5007</v>
      </c>
      <c r="B2692" t="s">
        <v>5008</v>
      </c>
      <c r="C2692" t="str">
        <f>Tabla4[[#This Row],[NIT]]</f>
        <v>94831104021015</v>
      </c>
      <c r="D2692">
        <f t="shared" si="85"/>
        <v>14</v>
      </c>
      <c r="E2692" t="str">
        <f t="shared" si="86"/>
        <v>NIT</v>
      </c>
    </row>
    <row r="2693" spans="1:5" x14ac:dyDescent="0.25">
      <c r="A2693" t="s">
        <v>5009</v>
      </c>
      <c r="B2693" t="s">
        <v>5010</v>
      </c>
      <c r="C2693" t="str">
        <f>Tabla4[[#This Row],[NIT]]</f>
        <v>06142505891016</v>
      </c>
      <c r="D2693">
        <f t="shared" si="85"/>
        <v>14</v>
      </c>
      <c r="E2693" t="str">
        <f t="shared" si="86"/>
        <v>NIT</v>
      </c>
    </row>
    <row r="2694" spans="1:5" x14ac:dyDescent="0.25">
      <c r="A2694" t="s">
        <v>5011</v>
      </c>
      <c r="B2694" t="s">
        <v>5012</v>
      </c>
      <c r="C2694" t="str">
        <f>Tabla4[[#This Row],[NIT]]</f>
        <v>06142903031019</v>
      </c>
      <c r="D2694">
        <f t="shared" si="85"/>
        <v>14</v>
      </c>
      <c r="E2694" t="str">
        <f t="shared" si="86"/>
        <v>NIT</v>
      </c>
    </row>
    <row r="2695" spans="1:5" x14ac:dyDescent="0.25">
      <c r="A2695" t="s">
        <v>5013</v>
      </c>
      <c r="B2695" t="s">
        <v>5014</v>
      </c>
      <c r="C2695" t="str">
        <f>Tabla4[[#This Row],[NIT]]</f>
        <v>06141308901046</v>
      </c>
      <c r="D2695">
        <f t="shared" si="85"/>
        <v>14</v>
      </c>
      <c r="E2695" t="str">
        <f t="shared" si="86"/>
        <v>NIT</v>
      </c>
    </row>
    <row r="2696" spans="1:5" x14ac:dyDescent="0.25">
      <c r="A2696" t="s">
        <v>5015</v>
      </c>
      <c r="B2696" t="s">
        <v>5016</v>
      </c>
      <c r="C2696" t="str">
        <f>Tabla4[[#This Row],[NIT]]</f>
        <v>06141903770016</v>
      </c>
      <c r="D2696">
        <f t="shared" si="85"/>
        <v>14</v>
      </c>
      <c r="E2696" t="str">
        <f t="shared" si="86"/>
        <v>NIT</v>
      </c>
    </row>
    <row r="2697" spans="1:5" x14ac:dyDescent="0.25">
      <c r="A2697" t="s">
        <v>5017</v>
      </c>
      <c r="B2697" t="s">
        <v>5018</v>
      </c>
      <c r="C2697" t="str">
        <f>Tabla4[[#This Row],[NIT]]</f>
        <v>06140912971030</v>
      </c>
      <c r="D2697">
        <f t="shared" si="85"/>
        <v>14</v>
      </c>
      <c r="E2697" t="str">
        <f t="shared" si="86"/>
        <v>NIT</v>
      </c>
    </row>
    <row r="2698" spans="1:5" x14ac:dyDescent="0.25">
      <c r="A2698" t="s">
        <v>5019</v>
      </c>
      <c r="B2698" t="s">
        <v>5020</v>
      </c>
      <c r="C2698" t="str">
        <f>Tabla4[[#This Row],[NIT]]</f>
        <v>02102309931011</v>
      </c>
      <c r="D2698">
        <f t="shared" si="85"/>
        <v>14</v>
      </c>
      <c r="E2698" t="str">
        <f t="shared" si="86"/>
        <v>NIT</v>
      </c>
    </row>
    <row r="2699" spans="1:5" x14ac:dyDescent="0.25">
      <c r="A2699" t="s">
        <v>5021</v>
      </c>
      <c r="B2699" t="s">
        <v>5022</v>
      </c>
      <c r="C2699" t="str">
        <f>Tabla4[[#This Row],[NIT]]</f>
        <v>06141209720014</v>
      </c>
      <c r="D2699">
        <f t="shared" si="85"/>
        <v>14</v>
      </c>
      <c r="E2699" t="str">
        <f t="shared" si="86"/>
        <v>NIT</v>
      </c>
    </row>
    <row r="2700" spans="1:5" x14ac:dyDescent="0.25">
      <c r="A2700" t="s">
        <v>5023</v>
      </c>
      <c r="B2700" t="s">
        <v>5024</v>
      </c>
      <c r="C2700" t="str">
        <f>Tabla4[[#This Row],[NIT]]</f>
        <v>06141207051050</v>
      </c>
      <c r="D2700">
        <f t="shared" si="85"/>
        <v>14</v>
      </c>
      <c r="E2700" t="str">
        <f t="shared" si="86"/>
        <v>NIT</v>
      </c>
    </row>
    <row r="2701" spans="1:5" x14ac:dyDescent="0.25">
      <c r="A2701" t="s">
        <v>5025</v>
      </c>
      <c r="B2701" t="s">
        <v>5026</v>
      </c>
      <c r="C2701" t="str">
        <f>Tabla4[[#This Row],[NIT]]</f>
        <v>06142710001058</v>
      </c>
      <c r="D2701">
        <f t="shared" si="85"/>
        <v>14</v>
      </c>
      <c r="E2701" t="str">
        <f t="shared" si="86"/>
        <v>NIT</v>
      </c>
    </row>
    <row r="2702" spans="1:5" x14ac:dyDescent="0.25">
      <c r="A2702" t="s">
        <v>5027</v>
      </c>
      <c r="B2702" t="s">
        <v>5028</v>
      </c>
      <c r="C2702" t="str">
        <f>Tabla4[[#This Row],[NIT]]</f>
        <v>06141811941063</v>
      </c>
      <c r="D2702">
        <f t="shared" si="85"/>
        <v>14</v>
      </c>
      <c r="E2702" t="str">
        <f t="shared" si="86"/>
        <v>NIT</v>
      </c>
    </row>
    <row r="2703" spans="1:5" x14ac:dyDescent="0.25">
      <c r="A2703" t="s">
        <v>5029</v>
      </c>
      <c r="B2703" t="s">
        <v>5030</v>
      </c>
      <c r="C2703" t="str">
        <f>Tabla4[[#This Row],[NIT]]</f>
        <v>96000108491014</v>
      </c>
      <c r="D2703">
        <f t="shared" si="85"/>
        <v>14</v>
      </c>
      <c r="E2703" t="str">
        <f t="shared" si="86"/>
        <v>NIT</v>
      </c>
    </row>
    <row r="2704" spans="1:5" x14ac:dyDescent="0.25">
      <c r="A2704" t="s">
        <v>5031</v>
      </c>
      <c r="B2704" t="s">
        <v>5032</v>
      </c>
      <c r="C2704" t="str">
        <f>Tabla4[[#This Row],[NIT]]</f>
        <v>06142105660061</v>
      </c>
      <c r="D2704">
        <f t="shared" si="85"/>
        <v>14</v>
      </c>
      <c r="E2704" t="str">
        <f t="shared" si="86"/>
        <v>NIT</v>
      </c>
    </row>
    <row r="2705" spans="1:5" x14ac:dyDescent="0.25">
      <c r="A2705" t="s">
        <v>5033</v>
      </c>
      <c r="B2705" t="s">
        <v>5034</v>
      </c>
      <c r="C2705" t="str">
        <f>Tabla4[[#This Row],[NIT]]</f>
        <v>06142911881021</v>
      </c>
      <c r="D2705">
        <f t="shared" si="85"/>
        <v>14</v>
      </c>
      <c r="E2705" t="str">
        <f t="shared" si="86"/>
        <v>NIT</v>
      </c>
    </row>
    <row r="2706" spans="1:5" x14ac:dyDescent="0.25">
      <c r="A2706" t="s">
        <v>5035</v>
      </c>
      <c r="B2706" t="s">
        <v>5036</v>
      </c>
      <c r="C2706" t="str">
        <f>Tabla4[[#This Row],[NIT]]</f>
        <v>06143006781125</v>
      </c>
      <c r="D2706">
        <f t="shared" si="85"/>
        <v>14</v>
      </c>
      <c r="E2706" t="str">
        <f t="shared" si="86"/>
        <v>NIT</v>
      </c>
    </row>
    <row r="2707" spans="1:5" x14ac:dyDescent="0.25">
      <c r="A2707" t="s">
        <v>5037</v>
      </c>
      <c r="B2707" t="s">
        <v>5038</v>
      </c>
      <c r="C2707" t="str">
        <f>Tabla4[[#This Row],[NIT]]</f>
        <v>06140106911035</v>
      </c>
      <c r="D2707">
        <f t="shared" si="85"/>
        <v>14</v>
      </c>
      <c r="E2707" t="str">
        <f t="shared" si="86"/>
        <v>NIT</v>
      </c>
    </row>
    <row r="2708" spans="1:5" x14ac:dyDescent="0.25">
      <c r="A2708" t="s">
        <v>5039</v>
      </c>
      <c r="B2708" t="s">
        <v>5040</v>
      </c>
      <c r="C2708" t="str">
        <f>Tabla4[[#This Row],[NIT]]</f>
        <v>06141512820030</v>
      </c>
      <c r="D2708">
        <f t="shared" si="85"/>
        <v>14</v>
      </c>
      <c r="E2708" t="str">
        <f t="shared" si="86"/>
        <v>NIT</v>
      </c>
    </row>
    <row r="2709" spans="1:5" x14ac:dyDescent="0.25">
      <c r="A2709" t="s">
        <v>5041</v>
      </c>
      <c r="B2709" t="s">
        <v>5042</v>
      </c>
      <c r="C2709" t="str">
        <f>Tabla4[[#This Row],[NIT]]</f>
        <v>02101608741044</v>
      </c>
      <c r="D2709">
        <f t="shared" si="85"/>
        <v>14</v>
      </c>
      <c r="E2709" t="str">
        <f t="shared" si="86"/>
        <v>NIT</v>
      </c>
    </row>
    <row r="2710" spans="1:5" x14ac:dyDescent="0.25">
      <c r="A2710" t="s">
        <v>5043</v>
      </c>
      <c r="B2710" t="s">
        <v>5044</v>
      </c>
      <c r="C2710" t="str">
        <f>Tabla4[[#This Row],[NIT]]</f>
        <v>12171708651014</v>
      </c>
      <c r="D2710">
        <f t="shared" si="85"/>
        <v>14</v>
      </c>
      <c r="E2710" t="str">
        <f t="shared" si="86"/>
        <v>NIT</v>
      </c>
    </row>
    <row r="2711" spans="1:5" x14ac:dyDescent="0.25">
      <c r="A2711" t="s">
        <v>5045</v>
      </c>
      <c r="B2711" t="s">
        <v>5046</v>
      </c>
      <c r="C2711" t="str">
        <f>Tabla4[[#This Row],[NIT]]</f>
        <v>06141901891014</v>
      </c>
      <c r="D2711">
        <f t="shared" si="85"/>
        <v>14</v>
      </c>
      <c r="E2711" t="str">
        <f t="shared" si="86"/>
        <v>NIT</v>
      </c>
    </row>
    <row r="2712" spans="1:5" x14ac:dyDescent="0.25">
      <c r="A2712" t="s">
        <v>5047</v>
      </c>
      <c r="B2712" t="s">
        <v>5048</v>
      </c>
      <c r="C2712" t="str">
        <f>Tabla4[[#This Row],[NIT]]</f>
        <v>94830208001010</v>
      </c>
      <c r="D2712">
        <f t="shared" si="85"/>
        <v>14</v>
      </c>
      <c r="E2712" t="str">
        <f t="shared" si="86"/>
        <v>NIT</v>
      </c>
    </row>
    <row r="2713" spans="1:5" x14ac:dyDescent="0.25">
      <c r="A2713" t="s">
        <v>5049</v>
      </c>
      <c r="B2713" t="s">
        <v>5050</v>
      </c>
      <c r="C2713" t="str">
        <f>Tabla4[[#This Row],[NIT]]</f>
        <v>06142609081067</v>
      </c>
      <c r="D2713">
        <f t="shared" si="85"/>
        <v>14</v>
      </c>
      <c r="E2713" t="str">
        <f t="shared" si="86"/>
        <v>NIT</v>
      </c>
    </row>
    <row r="2714" spans="1:5" x14ac:dyDescent="0.25">
      <c r="A2714" t="s">
        <v>5051</v>
      </c>
      <c r="B2714" t="s">
        <v>5052</v>
      </c>
      <c r="C2714" t="str">
        <f>Tabla4[[#This Row],[NIT]]</f>
        <v>12171502081017</v>
      </c>
      <c r="D2714">
        <f t="shared" si="85"/>
        <v>14</v>
      </c>
      <c r="E2714" t="str">
        <f t="shared" si="86"/>
        <v>NIT</v>
      </c>
    </row>
    <row r="2715" spans="1:5" x14ac:dyDescent="0.25">
      <c r="A2715" t="s">
        <v>5053</v>
      </c>
      <c r="B2715" t="s">
        <v>5054</v>
      </c>
      <c r="C2715" t="str">
        <f>Tabla4[[#This Row],[NIT]]</f>
        <v>03011104101022</v>
      </c>
      <c r="D2715">
        <f t="shared" si="85"/>
        <v>14</v>
      </c>
      <c r="E2715" t="str">
        <f t="shared" si="86"/>
        <v>NIT</v>
      </c>
    </row>
    <row r="2716" spans="1:5" x14ac:dyDescent="0.25">
      <c r="A2716" t="s">
        <v>5055</v>
      </c>
      <c r="B2716" t="s">
        <v>5056</v>
      </c>
      <c r="C2716" t="str">
        <f>Tabla4[[#This Row],[NIT]]</f>
        <v>06141801061073</v>
      </c>
      <c r="D2716">
        <f t="shared" si="85"/>
        <v>14</v>
      </c>
      <c r="E2716" t="str">
        <f t="shared" si="86"/>
        <v>NIT</v>
      </c>
    </row>
    <row r="2717" spans="1:5" x14ac:dyDescent="0.25">
      <c r="A2717" t="s">
        <v>5057</v>
      </c>
      <c r="B2717" t="s">
        <v>5058</v>
      </c>
      <c r="C2717" t="str">
        <f>Tabla4[[#This Row],[NIT]]</f>
        <v>06140909630023</v>
      </c>
      <c r="D2717">
        <f t="shared" si="85"/>
        <v>14</v>
      </c>
      <c r="E2717" t="str">
        <f t="shared" si="86"/>
        <v>NIT</v>
      </c>
    </row>
    <row r="2718" spans="1:5" x14ac:dyDescent="0.25">
      <c r="A2718" t="s">
        <v>5059</v>
      </c>
      <c r="B2718" t="s">
        <v>5060</v>
      </c>
      <c r="C2718" t="str">
        <f>Tabla4[[#This Row],[NIT]]</f>
        <v>06140308600012</v>
      </c>
      <c r="D2718">
        <f t="shared" si="85"/>
        <v>14</v>
      </c>
      <c r="E2718" t="str">
        <f t="shared" si="86"/>
        <v>NIT</v>
      </c>
    </row>
    <row r="2719" spans="1:5" x14ac:dyDescent="0.25">
      <c r="A2719" t="s">
        <v>5061</v>
      </c>
      <c r="B2719" t="s">
        <v>5062</v>
      </c>
      <c r="C2719" t="str">
        <f>Tabla4[[#This Row],[NIT]]</f>
        <v>06141602710018</v>
      </c>
      <c r="D2719">
        <f t="shared" si="85"/>
        <v>14</v>
      </c>
      <c r="E2719" t="str">
        <f t="shared" si="86"/>
        <v>NIT</v>
      </c>
    </row>
    <row r="2720" spans="1:5" x14ac:dyDescent="0.25">
      <c r="A2720" t="s">
        <v>5063</v>
      </c>
      <c r="B2720" t="s">
        <v>5064</v>
      </c>
      <c r="C2720" t="str">
        <f>Tabla4[[#This Row],[NIT]]</f>
        <v>06140109921040</v>
      </c>
      <c r="D2720">
        <f t="shared" si="85"/>
        <v>14</v>
      </c>
      <c r="E2720" t="str">
        <f t="shared" si="86"/>
        <v>NIT</v>
      </c>
    </row>
    <row r="2721" spans="1:5" x14ac:dyDescent="0.25">
      <c r="A2721" t="s">
        <v>5065</v>
      </c>
      <c r="B2721" t="s">
        <v>5066</v>
      </c>
      <c r="C2721" t="str">
        <f>Tabla4[[#This Row],[NIT]]</f>
        <v>06142311061020</v>
      </c>
      <c r="D2721">
        <f t="shared" si="85"/>
        <v>14</v>
      </c>
      <c r="E2721" t="str">
        <f t="shared" si="86"/>
        <v>NIT</v>
      </c>
    </row>
    <row r="2722" spans="1:5" x14ac:dyDescent="0.25">
      <c r="A2722" t="s">
        <v>5067</v>
      </c>
      <c r="B2722" t="s">
        <v>5068</v>
      </c>
      <c r="C2722" t="str">
        <f>Tabla4[[#This Row],[NIT]]</f>
        <v>06140807891012</v>
      </c>
      <c r="D2722">
        <f t="shared" si="85"/>
        <v>14</v>
      </c>
      <c r="E2722" t="str">
        <f t="shared" si="86"/>
        <v>NIT</v>
      </c>
    </row>
    <row r="2723" spans="1:5" x14ac:dyDescent="0.25">
      <c r="A2723" t="s">
        <v>5069</v>
      </c>
      <c r="B2723" t="s">
        <v>5070</v>
      </c>
      <c r="C2723" t="str">
        <f>Tabla4[[#This Row],[NIT]]</f>
        <v>06142304011026</v>
      </c>
      <c r="D2723">
        <f t="shared" si="85"/>
        <v>14</v>
      </c>
      <c r="E2723" t="str">
        <f t="shared" si="86"/>
        <v>NIT</v>
      </c>
    </row>
    <row r="2724" spans="1:5" x14ac:dyDescent="0.25">
      <c r="A2724" t="s">
        <v>5071</v>
      </c>
      <c r="B2724" t="s">
        <v>5072</v>
      </c>
      <c r="C2724" t="str">
        <f>Tabla4[[#This Row],[NIT]]</f>
        <v>06141111931016</v>
      </c>
      <c r="D2724">
        <f t="shared" si="85"/>
        <v>14</v>
      </c>
      <c r="E2724" t="str">
        <f t="shared" si="86"/>
        <v>NIT</v>
      </c>
    </row>
    <row r="2725" spans="1:5" x14ac:dyDescent="0.25">
      <c r="A2725" t="s">
        <v>5073</v>
      </c>
      <c r="B2725" t="s">
        <v>5074</v>
      </c>
      <c r="C2725" t="str">
        <f>Tabla4[[#This Row],[NIT]]</f>
        <v>06141002041027</v>
      </c>
      <c r="D2725">
        <f t="shared" si="85"/>
        <v>14</v>
      </c>
      <c r="E2725" t="str">
        <f t="shared" si="86"/>
        <v>NIT</v>
      </c>
    </row>
    <row r="2726" spans="1:5" x14ac:dyDescent="0.25">
      <c r="A2726" t="s">
        <v>5075</v>
      </c>
      <c r="B2726" t="s">
        <v>5076</v>
      </c>
      <c r="C2726" t="str">
        <f>Tabla4[[#This Row],[NIT]]</f>
        <v>06141411021046</v>
      </c>
      <c r="D2726">
        <f t="shared" si="85"/>
        <v>14</v>
      </c>
      <c r="E2726" t="str">
        <f t="shared" si="86"/>
        <v>NIT</v>
      </c>
    </row>
    <row r="2727" spans="1:5" x14ac:dyDescent="0.25">
      <c r="A2727" t="s">
        <v>5077</v>
      </c>
      <c r="B2727" t="s">
        <v>5078</v>
      </c>
      <c r="C2727" t="str">
        <f>Tabla4[[#This Row],[NIT]]</f>
        <v>96002008991012</v>
      </c>
      <c r="D2727">
        <f t="shared" si="85"/>
        <v>14</v>
      </c>
      <c r="E2727" t="str">
        <f t="shared" si="86"/>
        <v>NIT</v>
      </c>
    </row>
    <row r="2728" spans="1:5" x14ac:dyDescent="0.25">
      <c r="A2728" t="s">
        <v>5079</v>
      </c>
      <c r="B2728" t="s">
        <v>5080</v>
      </c>
      <c r="C2728" t="str">
        <f>Tabla4[[#This Row],[NIT]]</f>
        <v>06142801991050</v>
      </c>
      <c r="D2728">
        <f t="shared" si="85"/>
        <v>14</v>
      </c>
      <c r="E2728" t="str">
        <f t="shared" si="86"/>
        <v>NIT</v>
      </c>
    </row>
    <row r="2729" spans="1:5" x14ac:dyDescent="0.25">
      <c r="A2729" t="s">
        <v>5081</v>
      </c>
      <c r="B2729" t="s">
        <v>5082</v>
      </c>
      <c r="C2729" t="str">
        <f>Tabla4[[#This Row],[NIT]]</f>
        <v>06141602770015</v>
      </c>
      <c r="D2729">
        <f t="shared" si="85"/>
        <v>14</v>
      </c>
      <c r="E2729" t="str">
        <f t="shared" si="86"/>
        <v>NIT</v>
      </c>
    </row>
    <row r="2730" spans="1:5" x14ac:dyDescent="0.25">
      <c r="A2730" t="s">
        <v>5083</v>
      </c>
      <c r="B2730" t="s">
        <v>5084</v>
      </c>
      <c r="C2730" t="str">
        <f>Tabla4[[#This Row],[NIT]]</f>
        <v>06141201830013</v>
      </c>
      <c r="D2730">
        <f t="shared" si="85"/>
        <v>14</v>
      </c>
      <c r="E2730" t="str">
        <f t="shared" si="86"/>
        <v>NIT</v>
      </c>
    </row>
    <row r="2731" spans="1:5" x14ac:dyDescent="0.25">
      <c r="A2731" t="s">
        <v>5085</v>
      </c>
      <c r="B2731" t="s">
        <v>5086</v>
      </c>
      <c r="C2731" t="str">
        <f>Tabla4[[#This Row],[NIT]]</f>
        <v>02100611811014</v>
      </c>
      <c r="D2731">
        <f t="shared" si="85"/>
        <v>14</v>
      </c>
      <c r="E2731" t="str">
        <f t="shared" si="86"/>
        <v>NIT</v>
      </c>
    </row>
    <row r="2732" spans="1:5" x14ac:dyDescent="0.25">
      <c r="A2732" t="s">
        <v>5087</v>
      </c>
      <c r="B2732" t="s">
        <v>5088</v>
      </c>
      <c r="C2732" t="str">
        <f>Tabla4[[#This Row],[NIT]]</f>
        <v>06140703780027</v>
      </c>
      <c r="D2732">
        <f t="shared" si="85"/>
        <v>14</v>
      </c>
      <c r="E2732" t="str">
        <f t="shared" si="86"/>
        <v>NIT</v>
      </c>
    </row>
    <row r="2733" spans="1:5" x14ac:dyDescent="0.25">
      <c r="A2733" t="s">
        <v>5089</v>
      </c>
      <c r="B2733" t="s">
        <v>5090</v>
      </c>
      <c r="C2733" t="str">
        <f>Tabla4[[#This Row],[NIT]]</f>
        <v>02100708640041</v>
      </c>
      <c r="D2733">
        <f t="shared" si="85"/>
        <v>14</v>
      </c>
      <c r="E2733" t="str">
        <f t="shared" si="86"/>
        <v>NIT</v>
      </c>
    </row>
    <row r="2734" spans="1:5" x14ac:dyDescent="0.25">
      <c r="A2734" t="s">
        <v>5091</v>
      </c>
      <c r="B2734" t="s">
        <v>5092</v>
      </c>
      <c r="C2734" t="str">
        <f>Tabla4[[#This Row],[NIT]]</f>
        <v>06141805041042</v>
      </c>
      <c r="D2734">
        <f t="shared" si="85"/>
        <v>14</v>
      </c>
      <c r="E2734" t="str">
        <f t="shared" si="86"/>
        <v>NIT</v>
      </c>
    </row>
    <row r="2735" spans="1:5" x14ac:dyDescent="0.25">
      <c r="A2735" t="s">
        <v>5093</v>
      </c>
      <c r="B2735" t="s">
        <v>5094</v>
      </c>
      <c r="C2735" t="str">
        <f>Tabla4[[#This Row],[NIT]]</f>
        <v>02101805810011</v>
      </c>
      <c r="D2735">
        <f t="shared" si="85"/>
        <v>14</v>
      </c>
      <c r="E2735" t="str">
        <f t="shared" si="86"/>
        <v>NIT</v>
      </c>
    </row>
    <row r="2736" spans="1:5" x14ac:dyDescent="0.25">
      <c r="A2736" t="s">
        <v>5095</v>
      </c>
      <c r="B2736" t="s">
        <v>5096</v>
      </c>
      <c r="C2736" t="str">
        <f>Tabla4[[#This Row],[NIT]]</f>
        <v>06141504881037</v>
      </c>
      <c r="D2736">
        <f t="shared" si="85"/>
        <v>14</v>
      </c>
      <c r="E2736" t="str">
        <f t="shared" si="86"/>
        <v>NIT</v>
      </c>
    </row>
    <row r="2737" spans="1:5" x14ac:dyDescent="0.25">
      <c r="A2737" t="s">
        <v>5097</v>
      </c>
      <c r="B2737" t="s">
        <v>5098</v>
      </c>
      <c r="C2737" t="str">
        <f>Tabla4[[#This Row],[NIT]]</f>
        <v>05110108740018</v>
      </c>
      <c r="D2737">
        <f t="shared" si="85"/>
        <v>14</v>
      </c>
      <c r="E2737" t="str">
        <f t="shared" si="86"/>
        <v>NIT</v>
      </c>
    </row>
    <row r="2738" spans="1:5" x14ac:dyDescent="0.25">
      <c r="A2738" t="s">
        <v>5099</v>
      </c>
      <c r="B2738" t="s">
        <v>5100</v>
      </c>
      <c r="C2738" t="str">
        <f>Tabla4[[#This Row],[NIT]]</f>
        <v>06140712061047</v>
      </c>
      <c r="D2738">
        <f t="shared" si="85"/>
        <v>14</v>
      </c>
      <c r="E2738" t="str">
        <f t="shared" si="86"/>
        <v>NIT</v>
      </c>
    </row>
    <row r="2739" spans="1:5" x14ac:dyDescent="0.25">
      <c r="A2739" t="s">
        <v>5101</v>
      </c>
      <c r="B2739" t="s">
        <v>5102</v>
      </c>
      <c r="C2739" t="str">
        <f>Tabla4[[#This Row],[NIT]]</f>
        <v>06142605941053</v>
      </c>
      <c r="D2739">
        <f t="shared" si="85"/>
        <v>14</v>
      </c>
      <c r="E2739" t="str">
        <f t="shared" si="86"/>
        <v>NIT</v>
      </c>
    </row>
    <row r="2740" spans="1:5" x14ac:dyDescent="0.25">
      <c r="A2740" t="s">
        <v>5103</v>
      </c>
      <c r="B2740" t="s">
        <v>5104</v>
      </c>
      <c r="C2740" t="str">
        <f>Tabla4[[#This Row],[NIT]]</f>
        <v>06142604051011</v>
      </c>
      <c r="D2740">
        <f t="shared" si="85"/>
        <v>14</v>
      </c>
      <c r="E2740" t="str">
        <f t="shared" si="86"/>
        <v>NIT</v>
      </c>
    </row>
    <row r="2741" spans="1:5" x14ac:dyDescent="0.25">
      <c r="A2741" t="s">
        <v>5105</v>
      </c>
      <c r="B2741" t="s">
        <v>5106</v>
      </c>
      <c r="C2741" t="str">
        <f>Tabla4[[#This Row],[NIT]]</f>
        <v>06141302730024</v>
      </c>
      <c r="D2741">
        <f t="shared" si="85"/>
        <v>14</v>
      </c>
      <c r="E2741" t="str">
        <f t="shared" si="86"/>
        <v>NIT</v>
      </c>
    </row>
    <row r="2742" spans="1:5" x14ac:dyDescent="0.25">
      <c r="A2742" t="s">
        <v>5107</v>
      </c>
      <c r="B2742" t="s">
        <v>5108</v>
      </c>
      <c r="C2742" t="str">
        <f>Tabla4[[#This Row],[NIT]]</f>
        <v>06140604891068</v>
      </c>
      <c r="D2742">
        <f t="shared" si="85"/>
        <v>14</v>
      </c>
      <c r="E2742" t="str">
        <f t="shared" si="86"/>
        <v>NIT</v>
      </c>
    </row>
    <row r="2743" spans="1:5" x14ac:dyDescent="0.25">
      <c r="A2743" t="s">
        <v>5109</v>
      </c>
      <c r="B2743" t="s">
        <v>5110</v>
      </c>
      <c r="C2743" t="str">
        <f>Tabla4[[#This Row],[NIT]]</f>
        <v>03150704101018</v>
      </c>
      <c r="D2743">
        <f t="shared" si="85"/>
        <v>14</v>
      </c>
      <c r="E2743" t="str">
        <f t="shared" si="86"/>
        <v>NIT</v>
      </c>
    </row>
    <row r="2744" spans="1:5" x14ac:dyDescent="0.25">
      <c r="A2744" t="s">
        <v>5111</v>
      </c>
      <c r="B2744" t="s">
        <v>5112</v>
      </c>
      <c r="C2744" t="str">
        <f>Tabla4[[#This Row],[NIT]]</f>
        <v>06142105931027</v>
      </c>
      <c r="D2744">
        <f t="shared" si="85"/>
        <v>14</v>
      </c>
      <c r="E2744" t="str">
        <f t="shared" si="86"/>
        <v>NIT</v>
      </c>
    </row>
    <row r="2745" spans="1:5" x14ac:dyDescent="0.25">
      <c r="A2745" t="s">
        <v>5113</v>
      </c>
      <c r="B2745" t="s">
        <v>5114</v>
      </c>
      <c r="C2745" t="str">
        <f>Tabla4[[#This Row],[NIT]]</f>
        <v>06141503901034</v>
      </c>
      <c r="D2745">
        <f t="shared" si="85"/>
        <v>14</v>
      </c>
      <c r="E2745" t="str">
        <f t="shared" si="86"/>
        <v>NIT</v>
      </c>
    </row>
    <row r="2746" spans="1:5" x14ac:dyDescent="0.25">
      <c r="A2746" t="s">
        <v>5115</v>
      </c>
      <c r="B2746" t="s">
        <v>5116</v>
      </c>
      <c r="C2746" t="str">
        <f>Tabla4[[#This Row],[NIT]]</f>
        <v>06142301921013</v>
      </c>
      <c r="D2746">
        <f t="shared" si="85"/>
        <v>14</v>
      </c>
      <c r="E2746" t="str">
        <f t="shared" si="86"/>
        <v>NIT</v>
      </c>
    </row>
    <row r="2747" spans="1:5" x14ac:dyDescent="0.25">
      <c r="A2747" t="s">
        <v>5117</v>
      </c>
      <c r="B2747" t="s">
        <v>5118</v>
      </c>
      <c r="C2747" t="str">
        <f>Tabla4[[#This Row],[NIT]]</f>
        <v>06141711800018</v>
      </c>
      <c r="D2747">
        <f t="shared" si="85"/>
        <v>14</v>
      </c>
      <c r="E2747" t="str">
        <f t="shared" si="86"/>
        <v>NIT</v>
      </c>
    </row>
    <row r="2748" spans="1:5" x14ac:dyDescent="0.25">
      <c r="A2748" t="s">
        <v>5119</v>
      </c>
      <c r="B2748" t="s">
        <v>5120</v>
      </c>
      <c r="C2748" t="str">
        <f>Tabla4[[#This Row],[NIT]]</f>
        <v>06140102931058</v>
      </c>
      <c r="D2748">
        <f t="shared" si="85"/>
        <v>14</v>
      </c>
      <c r="E2748" t="str">
        <f t="shared" si="86"/>
        <v>NIT</v>
      </c>
    </row>
    <row r="2749" spans="1:5" x14ac:dyDescent="0.25">
      <c r="A2749" t="s">
        <v>5121</v>
      </c>
      <c r="B2749" t="s">
        <v>5122</v>
      </c>
      <c r="C2749" t="str">
        <f>Tabla4[[#This Row],[NIT]]</f>
        <v>06142402921049</v>
      </c>
      <c r="D2749">
        <f t="shared" si="85"/>
        <v>14</v>
      </c>
      <c r="E2749" t="str">
        <f t="shared" si="86"/>
        <v>NIT</v>
      </c>
    </row>
    <row r="2750" spans="1:5" x14ac:dyDescent="0.25">
      <c r="A2750" t="s">
        <v>5123</v>
      </c>
      <c r="B2750" t="s">
        <v>5124</v>
      </c>
      <c r="C2750" t="str">
        <f>Tabla4[[#This Row],[NIT]]</f>
        <v>94472506921012</v>
      </c>
      <c r="D2750">
        <f t="shared" si="85"/>
        <v>14</v>
      </c>
      <c r="E2750" t="str">
        <f t="shared" si="86"/>
        <v>NIT</v>
      </c>
    </row>
    <row r="2751" spans="1:5" x14ac:dyDescent="0.25">
      <c r="A2751" t="s">
        <v>5125</v>
      </c>
      <c r="B2751" t="s">
        <v>5126</v>
      </c>
      <c r="C2751" t="str">
        <f>Tabla4[[#This Row],[NIT]]</f>
        <v>06140301011014</v>
      </c>
      <c r="D2751">
        <f t="shared" si="85"/>
        <v>14</v>
      </c>
      <c r="E2751" t="str">
        <f t="shared" si="86"/>
        <v>NIT</v>
      </c>
    </row>
    <row r="2752" spans="1:5" x14ac:dyDescent="0.25">
      <c r="A2752" t="s">
        <v>5127</v>
      </c>
      <c r="B2752" t="s">
        <v>5128</v>
      </c>
      <c r="C2752" t="str">
        <f>Tabla4[[#This Row],[NIT]]</f>
        <v>06141401001012</v>
      </c>
      <c r="D2752">
        <f t="shared" si="85"/>
        <v>14</v>
      </c>
      <c r="E2752" t="str">
        <f t="shared" si="86"/>
        <v>NIT</v>
      </c>
    </row>
    <row r="2753" spans="1:5" x14ac:dyDescent="0.25">
      <c r="A2753" t="s">
        <v>5129</v>
      </c>
      <c r="B2753" t="s">
        <v>5130</v>
      </c>
      <c r="C2753" t="str">
        <f>Tabla4[[#This Row],[NIT]]</f>
        <v>04072805661025</v>
      </c>
      <c r="D2753">
        <f t="shared" si="85"/>
        <v>14</v>
      </c>
      <c r="E2753" t="str">
        <f t="shared" si="86"/>
        <v>NIT</v>
      </c>
    </row>
    <row r="2754" spans="1:5" x14ac:dyDescent="0.25">
      <c r="A2754" t="s">
        <v>5131</v>
      </c>
      <c r="B2754" t="s">
        <v>5132</v>
      </c>
      <c r="C2754" t="str">
        <f>Tabla4[[#This Row],[NIT]]</f>
        <v>06142112091034</v>
      </c>
      <c r="D2754">
        <f t="shared" ref="D2754:D2817" si="87">LEN(C2754)</f>
        <v>14</v>
      </c>
      <c r="E2754" t="str">
        <f t="shared" si="86"/>
        <v>NIT</v>
      </c>
    </row>
    <row r="2755" spans="1:5" x14ac:dyDescent="0.25">
      <c r="A2755" t="s">
        <v>5133</v>
      </c>
      <c r="B2755" t="s">
        <v>5134</v>
      </c>
      <c r="C2755" t="str">
        <f>Tabla4[[#This Row],[NIT]]</f>
        <v>06141311061024</v>
      </c>
      <c r="D2755">
        <f t="shared" si="87"/>
        <v>14</v>
      </c>
      <c r="E2755" t="str">
        <f t="shared" ref="E2755:E2818" si="88">IF(D2755=14,"NIT",IF(D2755=9,"DUI"," "))</f>
        <v>NIT</v>
      </c>
    </row>
    <row r="2756" spans="1:5" x14ac:dyDescent="0.25">
      <c r="A2756" t="s">
        <v>5135</v>
      </c>
      <c r="B2756" t="s">
        <v>5136</v>
      </c>
      <c r="C2756" t="str">
        <f>Tabla4[[#This Row],[NIT]]</f>
        <v>06140312011032</v>
      </c>
      <c r="D2756">
        <f t="shared" si="87"/>
        <v>14</v>
      </c>
      <c r="E2756" t="str">
        <f t="shared" si="88"/>
        <v>NIT</v>
      </c>
    </row>
    <row r="2757" spans="1:5" x14ac:dyDescent="0.25">
      <c r="A2757" t="s">
        <v>5137</v>
      </c>
      <c r="B2757" t="s">
        <v>5138</v>
      </c>
      <c r="C2757" t="str">
        <f>Tabla4[[#This Row],[NIT]]</f>
        <v>06141901011014</v>
      </c>
      <c r="D2757">
        <f t="shared" si="87"/>
        <v>14</v>
      </c>
      <c r="E2757" t="str">
        <f t="shared" si="88"/>
        <v>NIT</v>
      </c>
    </row>
    <row r="2758" spans="1:5" x14ac:dyDescent="0.25">
      <c r="A2758" t="s">
        <v>33</v>
      </c>
      <c r="B2758" t="s">
        <v>5139</v>
      </c>
      <c r="C2758" t="str">
        <f>Tabla4[[#This Row],[NIT]]</f>
        <v>05150706911014</v>
      </c>
      <c r="D2758">
        <f t="shared" si="87"/>
        <v>14</v>
      </c>
      <c r="E2758" t="str">
        <f t="shared" si="88"/>
        <v>NIT</v>
      </c>
    </row>
    <row r="2759" spans="1:5" x14ac:dyDescent="0.25">
      <c r="A2759" t="s">
        <v>5140</v>
      </c>
      <c r="B2759" t="s">
        <v>5141</v>
      </c>
      <c r="C2759" t="str">
        <f>Tabla4[[#This Row],[NIT]]</f>
        <v>06142702911010</v>
      </c>
      <c r="D2759">
        <f t="shared" si="87"/>
        <v>14</v>
      </c>
      <c r="E2759" t="str">
        <f t="shared" si="88"/>
        <v>NIT</v>
      </c>
    </row>
    <row r="2760" spans="1:5" x14ac:dyDescent="0.25">
      <c r="A2760" t="s">
        <v>5142</v>
      </c>
      <c r="B2760" t="s">
        <v>5143</v>
      </c>
      <c r="C2760" t="str">
        <f>Tabla4[[#This Row],[NIT]]</f>
        <v>06141111031015</v>
      </c>
      <c r="D2760">
        <f t="shared" si="87"/>
        <v>14</v>
      </c>
      <c r="E2760" t="str">
        <f t="shared" si="88"/>
        <v>NIT</v>
      </c>
    </row>
    <row r="2761" spans="1:5" x14ac:dyDescent="0.25">
      <c r="A2761" t="s">
        <v>5144</v>
      </c>
      <c r="B2761" t="s">
        <v>5145</v>
      </c>
      <c r="C2761" t="str">
        <f>Tabla4[[#This Row],[NIT]]</f>
        <v>06141609921034</v>
      </c>
      <c r="D2761">
        <f t="shared" si="87"/>
        <v>14</v>
      </c>
      <c r="E2761" t="str">
        <f t="shared" si="88"/>
        <v>NIT</v>
      </c>
    </row>
    <row r="2762" spans="1:5" x14ac:dyDescent="0.25">
      <c r="A2762" t="s">
        <v>5146</v>
      </c>
      <c r="B2762" t="s">
        <v>5147</v>
      </c>
      <c r="C2762" t="str">
        <f>Tabla4[[#This Row],[NIT]]</f>
        <v>06141102881022</v>
      </c>
      <c r="D2762">
        <f t="shared" si="87"/>
        <v>14</v>
      </c>
      <c r="E2762" t="str">
        <f t="shared" si="88"/>
        <v>NIT</v>
      </c>
    </row>
    <row r="2763" spans="1:5" x14ac:dyDescent="0.25">
      <c r="A2763" t="s">
        <v>5148</v>
      </c>
      <c r="B2763" t="s">
        <v>5149</v>
      </c>
      <c r="C2763" t="str">
        <f>Tabla4[[#This Row],[NIT]]</f>
        <v>06142409941029</v>
      </c>
      <c r="D2763">
        <f t="shared" si="87"/>
        <v>14</v>
      </c>
      <c r="E2763" t="str">
        <f t="shared" si="88"/>
        <v>NIT</v>
      </c>
    </row>
    <row r="2764" spans="1:5" x14ac:dyDescent="0.25">
      <c r="A2764" t="s">
        <v>5150</v>
      </c>
      <c r="B2764" t="s">
        <v>5151</v>
      </c>
      <c r="C2764" t="str">
        <f>Tabla4[[#This Row],[NIT]]</f>
        <v>06140106700019</v>
      </c>
      <c r="D2764">
        <f t="shared" si="87"/>
        <v>14</v>
      </c>
      <c r="E2764" t="str">
        <f t="shared" si="88"/>
        <v>NIT</v>
      </c>
    </row>
    <row r="2765" spans="1:5" x14ac:dyDescent="0.25">
      <c r="A2765" t="s">
        <v>2385</v>
      </c>
      <c r="B2765" t="s">
        <v>5152</v>
      </c>
      <c r="C2765" t="str">
        <f>Tabla4[[#This Row],[NIT]]</f>
        <v>06142504720016</v>
      </c>
      <c r="D2765">
        <f t="shared" si="87"/>
        <v>14</v>
      </c>
      <c r="E2765" t="str">
        <f t="shared" si="88"/>
        <v>NIT</v>
      </c>
    </row>
    <row r="2766" spans="1:5" x14ac:dyDescent="0.25">
      <c r="A2766" t="s">
        <v>5153</v>
      </c>
      <c r="B2766" t="s">
        <v>5154</v>
      </c>
      <c r="C2766" t="str">
        <f>Tabla4[[#This Row],[NIT]]</f>
        <v>06142605750051</v>
      </c>
      <c r="D2766">
        <f t="shared" si="87"/>
        <v>14</v>
      </c>
      <c r="E2766" t="str">
        <f t="shared" si="88"/>
        <v>NIT</v>
      </c>
    </row>
    <row r="2767" spans="1:5" x14ac:dyDescent="0.25">
      <c r="A2767" t="s">
        <v>5155</v>
      </c>
      <c r="B2767" t="s">
        <v>5156</v>
      </c>
      <c r="C2767" t="str">
        <f>Tabla4[[#This Row],[NIT]]</f>
        <v>06140207700013</v>
      </c>
      <c r="D2767">
        <f t="shared" si="87"/>
        <v>14</v>
      </c>
      <c r="E2767" t="str">
        <f t="shared" si="88"/>
        <v>NIT</v>
      </c>
    </row>
    <row r="2768" spans="1:5" x14ac:dyDescent="0.25">
      <c r="A2768" t="s">
        <v>5157</v>
      </c>
      <c r="B2768" t="s">
        <v>5158</v>
      </c>
      <c r="C2768" t="str">
        <f>Tabla4[[#This Row],[NIT]]</f>
        <v>06141305021029</v>
      </c>
      <c r="D2768">
        <f t="shared" si="87"/>
        <v>14</v>
      </c>
      <c r="E2768" t="str">
        <f t="shared" si="88"/>
        <v>NIT</v>
      </c>
    </row>
    <row r="2769" spans="1:5" x14ac:dyDescent="0.25">
      <c r="A2769" t="s">
        <v>5159</v>
      </c>
      <c r="B2769" t="s">
        <v>5160</v>
      </c>
      <c r="C2769" t="str">
        <f>Tabla4[[#This Row],[NIT]]</f>
        <v>06140804051030</v>
      </c>
      <c r="D2769">
        <f t="shared" si="87"/>
        <v>14</v>
      </c>
      <c r="E2769" t="str">
        <f t="shared" si="88"/>
        <v>NIT</v>
      </c>
    </row>
    <row r="2770" spans="1:5" x14ac:dyDescent="0.25">
      <c r="A2770" t="s">
        <v>5161</v>
      </c>
      <c r="B2770" t="s">
        <v>5162</v>
      </c>
      <c r="C2770" t="str">
        <f>Tabla4[[#This Row],[NIT]]</f>
        <v>06140707881028</v>
      </c>
      <c r="D2770">
        <f t="shared" si="87"/>
        <v>14</v>
      </c>
      <c r="E2770" t="str">
        <f t="shared" si="88"/>
        <v>NIT</v>
      </c>
    </row>
    <row r="2771" spans="1:5" x14ac:dyDescent="0.25">
      <c r="A2771" t="s">
        <v>5163</v>
      </c>
      <c r="B2771" t="s">
        <v>5164</v>
      </c>
      <c r="C2771" t="str">
        <f>Tabla4[[#This Row],[NIT]]</f>
        <v>06143103870040</v>
      </c>
      <c r="D2771">
        <f t="shared" si="87"/>
        <v>14</v>
      </c>
      <c r="E2771" t="str">
        <f t="shared" si="88"/>
        <v>NIT</v>
      </c>
    </row>
    <row r="2772" spans="1:5" x14ac:dyDescent="0.25">
      <c r="A2772" t="s">
        <v>5165</v>
      </c>
      <c r="B2772" t="s">
        <v>5166</v>
      </c>
      <c r="C2772" t="str">
        <f>Tabla4[[#This Row],[NIT]]</f>
        <v>06142911850028</v>
      </c>
      <c r="D2772">
        <f t="shared" si="87"/>
        <v>14</v>
      </c>
      <c r="E2772" t="str">
        <f t="shared" si="88"/>
        <v>NIT</v>
      </c>
    </row>
    <row r="2773" spans="1:5" x14ac:dyDescent="0.25">
      <c r="A2773" t="s">
        <v>5167</v>
      </c>
      <c r="B2773" t="s">
        <v>5168</v>
      </c>
      <c r="C2773" t="str">
        <f>Tabla4[[#This Row],[NIT]]</f>
        <v>06143007931040</v>
      </c>
      <c r="D2773">
        <f t="shared" si="87"/>
        <v>14</v>
      </c>
      <c r="E2773" t="str">
        <f t="shared" si="88"/>
        <v>NIT</v>
      </c>
    </row>
    <row r="2774" spans="1:5" x14ac:dyDescent="0.25">
      <c r="A2774" t="s">
        <v>957</v>
      </c>
      <c r="B2774" t="s">
        <v>5169</v>
      </c>
      <c r="C2774" t="str">
        <f>Tabla4[[#This Row],[NIT]]</f>
        <v>06142909951047</v>
      </c>
      <c r="D2774">
        <f t="shared" si="87"/>
        <v>14</v>
      </c>
      <c r="E2774" t="str">
        <f t="shared" si="88"/>
        <v>NIT</v>
      </c>
    </row>
    <row r="2775" spans="1:5" x14ac:dyDescent="0.25">
      <c r="A2775" t="s">
        <v>5170</v>
      </c>
      <c r="B2775" t="s">
        <v>5171</v>
      </c>
      <c r="C2775" t="str">
        <f>Tabla4[[#This Row],[NIT]]</f>
        <v>06140407921010</v>
      </c>
      <c r="D2775">
        <f t="shared" si="87"/>
        <v>14</v>
      </c>
      <c r="E2775" t="str">
        <f t="shared" si="88"/>
        <v>NIT</v>
      </c>
    </row>
    <row r="2776" spans="1:5" x14ac:dyDescent="0.25">
      <c r="A2776" t="s">
        <v>5172</v>
      </c>
      <c r="B2776" t="s">
        <v>5173</v>
      </c>
      <c r="C2776" t="str">
        <f>Tabla4[[#This Row],[NIT]]</f>
        <v>06142608860013</v>
      </c>
      <c r="D2776">
        <f t="shared" si="87"/>
        <v>14</v>
      </c>
      <c r="E2776" t="str">
        <f t="shared" si="88"/>
        <v>NIT</v>
      </c>
    </row>
    <row r="2777" spans="1:5" x14ac:dyDescent="0.25">
      <c r="A2777" t="s">
        <v>1054</v>
      </c>
      <c r="B2777" t="s">
        <v>5174</v>
      </c>
      <c r="C2777" t="str">
        <f>Tabla4[[#This Row],[NIT]]</f>
        <v>06140903921054</v>
      </c>
      <c r="D2777">
        <f t="shared" si="87"/>
        <v>14</v>
      </c>
      <c r="E2777" t="str">
        <f t="shared" si="88"/>
        <v>NIT</v>
      </c>
    </row>
    <row r="2778" spans="1:5" x14ac:dyDescent="0.25">
      <c r="A2778" t="s">
        <v>429</v>
      </c>
      <c r="B2778" t="s">
        <v>5175</v>
      </c>
      <c r="C2778" t="str">
        <f>Tabla4[[#This Row],[NIT]]</f>
        <v>12171202881011</v>
      </c>
      <c r="D2778">
        <f t="shared" si="87"/>
        <v>14</v>
      </c>
      <c r="E2778" t="str">
        <f t="shared" si="88"/>
        <v>NIT</v>
      </c>
    </row>
    <row r="2779" spans="1:5" x14ac:dyDescent="0.25">
      <c r="A2779" t="s">
        <v>128</v>
      </c>
      <c r="B2779" t="s">
        <v>5176</v>
      </c>
      <c r="C2779" t="str">
        <f>Tabla4[[#This Row],[NIT]]</f>
        <v>12172508931019</v>
      </c>
      <c r="D2779">
        <f t="shared" si="87"/>
        <v>14</v>
      </c>
      <c r="E2779" t="str">
        <f t="shared" si="88"/>
        <v>NIT</v>
      </c>
    </row>
    <row r="2780" spans="1:5" x14ac:dyDescent="0.25">
      <c r="A2780" t="s">
        <v>5177</v>
      </c>
      <c r="B2780" t="s">
        <v>5178</v>
      </c>
      <c r="C2780" t="str">
        <f>Tabla4[[#This Row],[NIT]]</f>
        <v>06142212061027</v>
      </c>
      <c r="D2780">
        <f t="shared" si="87"/>
        <v>14</v>
      </c>
      <c r="E2780" t="str">
        <f t="shared" si="88"/>
        <v>NIT</v>
      </c>
    </row>
    <row r="2781" spans="1:5" x14ac:dyDescent="0.25">
      <c r="A2781" t="s">
        <v>5179</v>
      </c>
      <c r="B2781" t="s">
        <v>5180</v>
      </c>
      <c r="C2781" t="str">
        <f>Tabla4[[#This Row],[NIT]]</f>
        <v>06142601961025</v>
      </c>
      <c r="D2781">
        <f t="shared" si="87"/>
        <v>14</v>
      </c>
      <c r="E2781" t="str">
        <f t="shared" si="88"/>
        <v>NIT</v>
      </c>
    </row>
    <row r="2782" spans="1:5" x14ac:dyDescent="0.25">
      <c r="A2782" t="s">
        <v>5181</v>
      </c>
      <c r="B2782" t="s">
        <v>5182</v>
      </c>
      <c r="C2782" t="str">
        <f>Tabla4[[#This Row],[NIT]]</f>
        <v>94112910971019</v>
      </c>
      <c r="D2782">
        <f t="shared" si="87"/>
        <v>14</v>
      </c>
      <c r="E2782" t="str">
        <f t="shared" si="88"/>
        <v>NIT</v>
      </c>
    </row>
    <row r="2783" spans="1:5" x14ac:dyDescent="0.25">
      <c r="A2783" t="s">
        <v>5183</v>
      </c>
      <c r="B2783" t="s">
        <v>5184</v>
      </c>
      <c r="C2783" t="str">
        <f>Tabla4[[#This Row],[NIT]]</f>
        <v>06141901071017</v>
      </c>
      <c r="D2783">
        <f t="shared" si="87"/>
        <v>14</v>
      </c>
      <c r="E2783" t="str">
        <f t="shared" si="88"/>
        <v>NIT</v>
      </c>
    </row>
    <row r="2784" spans="1:5" x14ac:dyDescent="0.25">
      <c r="A2784" t="s">
        <v>5185</v>
      </c>
      <c r="B2784" t="s">
        <v>5186</v>
      </c>
      <c r="C2784" t="str">
        <f>Tabla4[[#This Row],[NIT]]</f>
        <v>06142112061062</v>
      </c>
      <c r="D2784">
        <f t="shared" si="87"/>
        <v>14</v>
      </c>
      <c r="E2784" t="str">
        <f t="shared" si="88"/>
        <v>NIT</v>
      </c>
    </row>
    <row r="2785" spans="1:5" x14ac:dyDescent="0.25">
      <c r="A2785" t="s">
        <v>5187</v>
      </c>
      <c r="B2785" t="s">
        <v>5188</v>
      </c>
      <c r="C2785" t="str">
        <f>Tabla4[[#This Row],[NIT]]</f>
        <v>06141208911087</v>
      </c>
      <c r="D2785">
        <f t="shared" si="87"/>
        <v>14</v>
      </c>
      <c r="E2785" t="str">
        <f t="shared" si="88"/>
        <v>NIT</v>
      </c>
    </row>
    <row r="2786" spans="1:5" x14ac:dyDescent="0.25">
      <c r="A2786" t="s">
        <v>5189</v>
      </c>
      <c r="B2786" t="s">
        <v>5190</v>
      </c>
      <c r="C2786" t="str">
        <f>Tabla4[[#This Row],[NIT]]</f>
        <v>06140505610040</v>
      </c>
      <c r="D2786">
        <f t="shared" si="87"/>
        <v>14</v>
      </c>
      <c r="E2786" t="str">
        <f t="shared" si="88"/>
        <v>NIT</v>
      </c>
    </row>
    <row r="2787" spans="1:5" x14ac:dyDescent="0.25">
      <c r="A2787" t="s">
        <v>5191</v>
      </c>
      <c r="B2787" t="s">
        <v>5192</v>
      </c>
      <c r="C2787" t="str">
        <f>Tabla4[[#This Row],[NIT]]</f>
        <v>06142405860018</v>
      </c>
      <c r="D2787">
        <f t="shared" si="87"/>
        <v>14</v>
      </c>
      <c r="E2787" t="str">
        <f t="shared" si="88"/>
        <v>NIT</v>
      </c>
    </row>
    <row r="2788" spans="1:5" x14ac:dyDescent="0.25">
      <c r="A2788" t="s">
        <v>5193</v>
      </c>
      <c r="B2788" t="s">
        <v>5194</v>
      </c>
      <c r="C2788" t="str">
        <f>Tabla4[[#This Row],[NIT]]</f>
        <v>06142001041070</v>
      </c>
      <c r="D2788">
        <f t="shared" si="87"/>
        <v>14</v>
      </c>
      <c r="E2788" t="str">
        <f t="shared" si="88"/>
        <v>NIT</v>
      </c>
    </row>
    <row r="2789" spans="1:5" x14ac:dyDescent="0.25">
      <c r="A2789" t="s">
        <v>5195</v>
      </c>
      <c r="B2789" t="s">
        <v>5196</v>
      </c>
      <c r="C2789" t="str">
        <f>Tabla4[[#This Row],[NIT]]</f>
        <v>12171402071014</v>
      </c>
      <c r="D2789">
        <f t="shared" si="87"/>
        <v>14</v>
      </c>
      <c r="E2789" t="str">
        <f t="shared" si="88"/>
        <v>NIT</v>
      </c>
    </row>
    <row r="2790" spans="1:5" x14ac:dyDescent="0.25">
      <c r="A2790" t="s">
        <v>1394</v>
      </c>
      <c r="B2790" t="s">
        <v>5197</v>
      </c>
      <c r="C2790" t="str">
        <f>Tabla4[[#This Row],[NIT]]</f>
        <v>06140210081052</v>
      </c>
      <c r="D2790">
        <f t="shared" si="87"/>
        <v>14</v>
      </c>
      <c r="E2790" t="str">
        <f t="shared" si="88"/>
        <v>NIT</v>
      </c>
    </row>
    <row r="2791" spans="1:5" x14ac:dyDescent="0.25">
      <c r="A2791" t="s">
        <v>5198</v>
      </c>
      <c r="B2791" t="s">
        <v>5199</v>
      </c>
      <c r="C2791" t="str">
        <f>Tabla4[[#This Row],[NIT]]</f>
        <v>06142904011011</v>
      </c>
      <c r="D2791">
        <f t="shared" si="87"/>
        <v>14</v>
      </c>
      <c r="E2791" t="str">
        <f t="shared" si="88"/>
        <v>NIT</v>
      </c>
    </row>
    <row r="2792" spans="1:5" x14ac:dyDescent="0.25">
      <c r="A2792" t="s">
        <v>5200</v>
      </c>
      <c r="B2792" t="s">
        <v>5201</v>
      </c>
      <c r="C2792" t="str">
        <f>Tabla4[[#This Row],[NIT]]</f>
        <v>06142306881010</v>
      </c>
      <c r="D2792">
        <f t="shared" si="87"/>
        <v>14</v>
      </c>
      <c r="E2792" t="str">
        <f t="shared" si="88"/>
        <v>NIT</v>
      </c>
    </row>
    <row r="2793" spans="1:5" x14ac:dyDescent="0.25">
      <c r="A2793" t="s">
        <v>5202</v>
      </c>
      <c r="B2793" t="s">
        <v>5203</v>
      </c>
      <c r="C2793" t="str">
        <f>Tabla4[[#This Row],[NIT]]</f>
        <v>06141404991013</v>
      </c>
      <c r="D2793">
        <f t="shared" si="87"/>
        <v>14</v>
      </c>
      <c r="E2793" t="str">
        <f t="shared" si="88"/>
        <v>NIT</v>
      </c>
    </row>
    <row r="2794" spans="1:5" x14ac:dyDescent="0.25">
      <c r="A2794" t="s">
        <v>5204</v>
      </c>
      <c r="B2794" t="s">
        <v>5205</v>
      </c>
      <c r="C2794" t="str">
        <f>Tabla4[[#This Row],[NIT]]</f>
        <v>06071805830017</v>
      </c>
      <c r="D2794">
        <f t="shared" si="87"/>
        <v>14</v>
      </c>
      <c r="E2794" t="str">
        <f t="shared" si="88"/>
        <v>NIT</v>
      </c>
    </row>
    <row r="2795" spans="1:5" x14ac:dyDescent="0.25">
      <c r="A2795" t="s">
        <v>5206</v>
      </c>
      <c r="B2795" t="s">
        <v>5207</v>
      </c>
      <c r="C2795" t="str">
        <f>Tabla4[[#This Row],[NIT]]</f>
        <v>06141108091058</v>
      </c>
      <c r="D2795">
        <f t="shared" si="87"/>
        <v>14</v>
      </c>
      <c r="E2795" t="str">
        <f t="shared" si="88"/>
        <v>NIT</v>
      </c>
    </row>
    <row r="2796" spans="1:5" x14ac:dyDescent="0.25">
      <c r="A2796" t="s">
        <v>5208</v>
      </c>
      <c r="B2796" t="s">
        <v>5209</v>
      </c>
      <c r="C2796" t="str">
        <f>Tabla4[[#This Row],[NIT]]</f>
        <v>11212508480017</v>
      </c>
      <c r="D2796">
        <f t="shared" si="87"/>
        <v>14</v>
      </c>
      <c r="E2796" t="str">
        <f t="shared" si="88"/>
        <v>NIT</v>
      </c>
    </row>
    <row r="2797" spans="1:5" x14ac:dyDescent="0.25">
      <c r="A2797" t="s">
        <v>5210</v>
      </c>
      <c r="B2797" t="s">
        <v>5211</v>
      </c>
      <c r="C2797" t="str">
        <f>Tabla4[[#This Row],[NIT]]</f>
        <v>06141105091030</v>
      </c>
      <c r="D2797">
        <f t="shared" si="87"/>
        <v>14</v>
      </c>
      <c r="E2797" t="str">
        <f t="shared" si="88"/>
        <v>NIT</v>
      </c>
    </row>
    <row r="2798" spans="1:5" x14ac:dyDescent="0.25">
      <c r="A2798" t="s">
        <v>5212</v>
      </c>
      <c r="B2798" t="s">
        <v>5213</v>
      </c>
      <c r="C2798" t="str">
        <f>Tabla4[[#This Row],[NIT]]</f>
        <v>06142912001025</v>
      </c>
      <c r="D2798">
        <f t="shared" si="87"/>
        <v>14</v>
      </c>
      <c r="E2798" t="str">
        <f t="shared" si="88"/>
        <v>NIT</v>
      </c>
    </row>
    <row r="2799" spans="1:5" x14ac:dyDescent="0.25">
      <c r="A2799" t="s">
        <v>5214</v>
      </c>
      <c r="B2799" t="s">
        <v>5215</v>
      </c>
      <c r="C2799" t="str">
        <f>Tabla4[[#This Row],[NIT]]</f>
        <v>06142009051075</v>
      </c>
      <c r="D2799">
        <f t="shared" si="87"/>
        <v>14</v>
      </c>
      <c r="E2799" t="str">
        <f t="shared" si="88"/>
        <v>NIT</v>
      </c>
    </row>
    <row r="2800" spans="1:5" x14ac:dyDescent="0.25">
      <c r="A2800" t="s">
        <v>5216</v>
      </c>
      <c r="B2800" t="s">
        <v>5217</v>
      </c>
      <c r="C2800" t="str">
        <f>Tabla4[[#This Row],[NIT]]</f>
        <v>06142112051024</v>
      </c>
      <c r="D2800">
        <f t="shared" si="87"/>
        <v>14</v>
      </c>
      <c r="E2800" t="str">
        <f t="shared" si="88"/>
        <v>NIT</v>
      </c>
    </row>
    <row r="2801" spans="1:5" x14ac:dyDescent="0.25">
      <c r="A2801" t="s">
        <v>5218</v>
      </c>
      <c r="B2801" t="s">
        <v>5219</v>
      </c>
      <c r="C2801" t="str">
        <f>Tabla4[[#This Row],[NIT]]</f>
        <v>06142707011034</v>
      </c>
      <c r="D2801">
        <f t="shared" si="87"/>
        <v>14</v>
      </c>
      <c r="E2801" t="str">
        <f t="shared" si="88"/>
        <v>NIT</v>
      </c>
    </row>
    <row r="2802" spans="1:5" x14ac:dyDescent="0.25">
      <c r="A2802" t="s">
        <v>5220</v>
      </c>
      <c r="B2802" t="s">
        <v>5221</v>
      </c>
      <c r="C2802" t="str">
        <f>Tabla4[[#This Row],[NIT]]</f>
        <v>96001305091016</v>
      </c>
      <c r="D2802">
        <f t="shared" si="87"/>
        <v>14</v>
      </c>
      <c r="E2802" t="str">
        <f t="shared" si="88"/>
        <v>NIT</v>
      </c>
    </row>
    <row r="2803" spans="1:5" x14ac:dyDescent="0.25">
      <c r="A2803" t="s">
        <v>5222</v>
      </c>
      <c r="B2803" t="s">
        <v>5223</v>
      </c>
      <c r="C2803" t="str">
        <f>Tabla4[[#This Row],[NIT]]</f>
        <v>06140902961036</v>
      </c>
      <c r="D2803">
        <f t="shared" si="87"/>
        <v>14</v>
      </c>
      <c r="E2803" t="str">
        <f t="shared" si="88"/>
        <v>NIT</v>
      </c>
    </row>
    <row r="2804" spans="1:5" x14ac:dyDescent="0.25">
      <c r="A2804" t="s">
        <v>5224</v>
      </c>
      <c r="B2804" t="s">
        <v>5225</v>
      </c>
      <c r="C2804" t="str">
        <f>Tabla4[[#This Row],[NIT]]</f>
        <v>06143010031068</v>
      </c>
      <c r="D2804">
        <f t="shared" si="87"/>
        <v>14</v>
      </c>
      <c r="E2804" t="str">
        <f t="shared" si="88"/>
        <v>NIT</v>
      </c>
    </row>
    <row r="2805" spans="1:5" x14ac:dyDescent="0.25">
      <c r="A2805" t="s">
        <v>5226</v>
      </c>
      <c r="B2805" t="s">
        <v>5227</v>
      </c>
      <c r="C2805" t="str">
        <f>Tabla4[[#This Row],[NIT]]</f>
        <v>06141802001066</v>
      </c>
      <c r="D2805">
        <f t="shared" si="87"/>
        <v>14</v>
      </c>
      <c r="E2805" t="str">
        <f t="shared" si="88"/>
        <v>NIT</v>
      </c>
    </row>
    <row r="2806" spans="1:5" x14ac:dyDescent="0.25">
      <c r="A2806" t="s">
        <v>5228</v>
      </c>
      <c r="B2806" t="s">
        <v>5229</v>
      </c>
      <c r="C2806" t="str">
        <f>Tabla4[[#This Row],[NIT]]</f>
        <v>14112303620017</v>
      </c>
      <c r="D2806">
        <f t="shared" si="87"/>
        <v>14</v>
      </c>
      <c r="E2806" t="str">
        <f t="shared" si="88"/>
        <v>NIT</v>
      </c>
    </row>
    <row r="2807" spans="1:5" x14ac:dyDescent="0.25">
      <c r="A2807" t="s">
        <v>5230</v>
      </c>
      <c r="B2807" t="s">
        <v>5231</v>
      </c>
      <c r="C2807" t="str">
        <f>Tabla4[[#This Row],[NIT]]</f>
        <v>06141302071017</v>
      </c>
      <c r="D2807">
        <f t="shared" si="87"/>
        <v>14</v>
      </c>
      <c r="E2807" t="str">
        <f t="shared" si="88"/>
        <v>NIT</v>
      </c>
    </row>
    <row r="2808" spans="1:5" x14ac:dyDescent="0.25">
      <c r="A2808" t="s">
        <v>5232</v>
      </c>
      <c r="B2808" t="s">
        <v>5233</v>
      </c>
      <c r="C2808" t="str">
        <f>Tabla4[[#This Row],[NIT]]</f>
        <v>06141311031052</v>
      </c>
      <c r="D2808">
        <f t="shared" si="87"/>
        <v>14</v>
      </c>
      <c r="E2808" t="str">
        <f t="shared" si="88"/>
        <v>NIT</v>
      </c>
    </row>
    <row r="2809" spans="1:5" x14ac:dyDescent="0.25">
      <c r="A2809" t="s">
        <v>5234</v>
      </c>
      <c r="B2809" t="s">
        <v>5235</v>
      </c>
      <c r="C2809" t="str">
        <f>Tabla4[[#This Row],[NIT]]</f>
        <v>06140101150030</v>
      </c>
      <c r="D2809">
        <f t="shared" si="87"/>
        <v>14</v>
      </c>
      <c r="E2809" t="str">
        <f t="shared" si="88"/>
        <v>NIT</v>
      </c>
    </row>
    <row r="2810" spans="1:5" x14ac:dyDescent="0.25">
      <c r="A2810" t="s">
        <v>5236</v>
      </c>
      <c r="B2810" t="s">
        <v>5237</v>
      </c>
      <c r="C2810" t="str">
        <f>Tabla4[[#This Row],[NIT]]</f>
        <v>96421206021013</v>
      </c>
      <c r="D2810">
        <f t="shared" si="87"/>
        <v>14</v>
      </c>
      <c r="E2810" t="str">
        <f t="shared" si="88"/>
        <v>NIT</v>
      </c>
    </row>
    <row r="2811" spans="1:5" x14ac:dyDescent="0.25">
      <c r="A2811" t="s">
        <v>5238</v>
      </c>
      <c r="B2811" t="s">
        <v>5239</v>
      </c>
      <c r="C2811" t="str">
        <f>Tabla4[[#This Row],[NIT]]</f>
        <v>06141901951017</v>
      </c>
      <c r="D2811">
        <f t="shared" si="87"/>
        <v>14</v>
      </c>
      <c r="E2811" t="str">
        <f t="shared" si="88"/>
        <v>NIT</v>
      </c>
    </row>
    <row r="2812" spans="1:5" x14ac:dyDescent="0.25">
      <c r="A2812" t="s">
        <v>5240</v>
      </c>
      <c r="B2812" t="s">
        <v>5241</v>
      </c>
      <c r="C2812" t="str">
        <f>Tabla4[[#This Row],[NIT]]</f>
        <v>12172002991013</v>
      </c>
      <c r="D2812">
        <f t="shared" si="87"/>
        <v>14</v>
      </c>
      <c r="E2812" t="str">
        <f t="shared" si="88"/>
        <v>NIT</v>
      </c>
    </row>
    <row r="2813" spans="1:5" x14ac:dyDescent="0.25">
      <c r="A2813" t="s">
        <v>5242</v>
      </c>
      <c r="B2813" t="s">
        <v>5243</v>
      </c>
      <c r="C2813" t="str">
        <f>Tabla4[[#This Row],[NIT]]</f>
        <v>94830109071014</v>
      </c>
      <c r="D2813">
        <f t="shared" si="87"/>
        <v>14</v>
      </c>
      <c r="E2813" t="str">
        <f t="shared" si="88"/>
        <v>NIT</v>
      </c>
    </row>
    <row r="2814" spans="1:5" x14ac:dyDescent="0.25">
      <c r="A2814" t="s">
        <v>5244</v>
      </c>
      <c r="B2814" t="s">
        <v>5245</v>
      </c>
      <c r="C2814" t="str">
        <f>Tabla4[[#This Row],[NIT]]</f>
        <v>06141110901032</v>
      </c>
      <c r="D2814">
        <f t="shared" si="87"/>
        <v>14</v>
      </c>
      <c r="E2814" t="str">
        <f t="shared" si="88"/>
        <v>NIT</v>
      </c>
    </row>
    <row r="2815" spans="1:5" x14ac:dyDescent="0.25">
      <c r="A2815" t="s">
        <v>5246</v>
      </c>
      <c r="B2815" t="s">
        <v>5247</v>
      </c>
      <c r="C2815" t="str">
        <f>Tabla4[[#This Row],[NIT]]</f>
        <v>06141708001052</v>
      </c>
      <c r="D2815">
        <f t="shared" si="87"/>
        <v>14</v>
      </c>
      <c r="E2815" t="str">
        <f t="shared" si="88"/>
        <v>NIT</v>
      </c>
    </row>
    <row r="2816" spans="1:5" x14ac:dyDescent="0.25">
      <c r="A2816" t="s">
        <v>5248</v>
      </c>
      <c r="B2816" t="s">
        <v>5249</v>
      </c>
      <c r="C2816" t="str">
        <f>Tabla4[[#This Row],[NIT]]</f>
        <v>06142303991108</v>
      </c>
      <c r="D2816">
        <f t="shared" si="87"/>
        <v>14</v>
      </c>
      <c r="E2816" t="str">
        <f t="shared" si="88"/>
        <v>NIT</v>
      </c>
    </row>
    <row r="2817" spans="1:5" x14ac:dyDescent="0.25">
      <c r="A2817" t="s">
        <v>5250</v>
      </c>
      <c r="B2817" t="s">
        <v>5251</v>
      </c>
      <c r="C2817" t="str">
        <f>Tabla4[[#This Row],[NIT]]</f>
        <v>06142911901057</v>
      </c>
      <c r="D2817">
        <f t="shared" si="87"/>
        <v>14</v>
      </c>
      <c r="E2817" t="str">
        <f t="shared" si="88"/>
        <v>NIT</v>
      </c>
    </row>
    <row r="2818" spans="1:5" x14ac:dyDescent="0.25">
      <c r="A2818" t="s">
        <v>159</v>
      </c>
      <c r="B2818" t="s">
        <v>5252</v>
      </c>
      <c r="C2818" t="str">
        <f>Tabla4[[#This Row],[NIT]]</f>
        <v>06140101160035</v>
      </c>
      <c r="D2818">
        <f t="shared" ref="D2818:D2881" si="89">LEN(C2818)</f>
        <v>14</v>
      </c>
      <c r="E2818" t="str">
        <f t="shared" si="88"/>
        <v>NIT</v>
      </c>
    </row>
    <row r="2819" spans="1:5" x14ac:dyDescent="0.25">
      <c r="A2819" t="s">
        <v>5253</v>
      </c>
      <c r="B2819" t="s">
        <v>5254</v>
      </c>
      <c r="C2819" t="str">
        <f>Tabla4[[#This Row],[NIT]]</f>
        <v>06143011001057</v>
      </c>
      <c r="D2819">
        <f t="shared" si="89"/>
        <v>14</v>
      </c>
      <c r="E2819" t="str">
        <f t="shared" ref="E2819:E2882" si="90">IF(D2819=14,"NIT",IF(D2819=9,"DUI"," "))</f>
        <v>NIT</v>
      </c>
    </row>
    <row r="2820" spans="1:5" x14ac:dyDescent="0.25">
      <c r="A2820" t="s">
        <v>5255</v>
      </c>
      <c r="B2820" t="s">
        <v>5256</v>
      </c>
      <c r="C2820" t="str">
        <f>Tabla4[[#This Row],[NIT]]</f>
        <v>06143110901027</v>
      </c>
      <c r="D2820">
        <f t="shared" si="89"/>
        <v>14</v>
      </c>
      <c r="E2820" t="str">
        <f t="shared" si="90"/>
        <v>NIT</v>
      </c>
    </row>
    <row r="2821" spans="1:5" x14ac:dyDescent="0.25">
      <c r="A2821" t="s">
        <v>5257</v>
      </c>
      <c r="B2821" t="s">
        <v>5258</v>
      </c>
      <c r="C2821" t="str">
        <f>Tabla4[[#This Row],[NIT]]</f>
        <v>06141512901020</v>
      </c>
      <c r="D2821">
        <f t="shared" si="89"/>
        <v>14</v>
      </c>
      <c r="E2821" t="str">
        <f t="shared" si="90"/>
        <v>NIT</v>
      </c>
    </row>
    <row r="2822" spans="1:5" x14ac:dyDescent="0.25">
      <c r="A2822" t="s">
        <v>5259</v>
      </c>
      <c r="B2822" t="s">
        <v>5260</v>
      </c>
      <c r="C2822" t="str">
        <f>Tabla4[[#This Row],[NIT]]</f>
        <v>06140806921040</v>
      </c>
      <c r="D2822">
        <f t="shared" si="89"/>
        <v>14</v>
      </c>
      <c r="E2822" t="str">
        <f t="shared" si="90"/>
        <v>NIT</v>
      </c>
    </row>
    <row r="2823" spans="1:5" x14ac:dyDescent="0.25">
      <c r="A2823" t="s">
        <v>5261</v>
      </c>
      <c r="B2823" t="s">
        <v>5262</v>
      </c>
      <c r="C2823" t="str">
        <f>Tabla4[[#This Row],[NIT]]</f>
        <v>06141312921019</v>
      </c>
      <c r="D2823">
        <f t="shared" si="89"/>
        <v>14</v>
      </c>
      <c r="E2823" t="str">
        <f t="shared" si="90"/>
        <v>NIT</v>
      </c>
    </row>
    <row r="2824" spans="1:5" x14ac:dyDescent="0.25">
      <c r="A2824" t="s">
        <v>5263</v>
      </c>
      <c r="B2824" t="s">
        <v>5264</v>
      </c>
      <c r="C2824" t="str">
        <f>Tabla4[[#This Row],[NIT]]</f>
        <v>06140705750026</v>
      </c>
      <c r="D2824">
        <f t="shared" si="89"/>
        <v>14</v>
      </c>
      <c r="E2824" t="str">
        <f t="shared" si="90"/>
        <v>NIT</v>
      </c>
    </row>
    <row r="2825" spans="1:5" x14ac:dyDescent="0.25">
      <c r="A2825" t="s">
        <v>5265</v>
      </c>
      <c r="B2825" t="s">
        <v>5266</v>
      </c>
      <c r="C2825" t="str">
        <f>Tabla4[[#This Row],[NIT]]</f>
        <v>06140602031037</v>
      </c>
      <c r="D2825">
        <f t="shared" si="89"/>
        <v>14</v>
      </c>
      <c r="E2825" t="str">
        <f t="shared" si="90"/>
        <v>NIT</v>
      </c>
    </row>
    <row r="2826" spans="1:5" x14ac:dyDescent="0.25">
      <c r="A2826" t="s">
        <v>5267</v>
      </c>
      <c r="B2826" t="s">
        <v>5268</v>
      </c>
      <c r="C2826" t="str">
        <f>Tabla4[[#This Row],[NIT]]</f>
        <v>06080909091018</v>
      </c>
      <c r="D2826">
        <f t="shared" si="89"/>
        <v>14</v>
      </c>
      <c r="E2826" t="str">
        <f t="shared" si="90"/>
        <v>NIT</v>
      </c>
    </row>
    <row r="2827" spans="1:5" x14ac:dyDescent="0.25">
      <c r="A2827" t="s">
        <v>5269</v>
      </c>
      <c r="B2827" t="s">
        <v>5270</v>
      </c>
      <c r="C2827" t="str">
        <f>Tabla4[[#This Row],[NIT]]</f>
        <v>96422903951017</v>
      </c>
      <c r="D2827">
        <f t="shared" si="89"/>
        <v>14</v>
      </c>
      <c r="E2827" t="str">
        <f t="shared" si="90"/>
        <v>NIT</v>
      </c>
    </row>
    <row r="2828" spans="1:5" x14ac:dyDescent="0.25">
      <c r="A2828" t="s">
        <v>5271</v>
      </c>
      <c r="B2828" t="s">
        <v>5272</v>
      </c>
      <c r="C2828" t="str">
        <f>Tabla4[[#This Row],[NIT]]</f>
        <v>06142104941010</v>
      </c>
      <c r="D2828">
        <f t="shared" si="89"/>
        <v>14</v>
      </c>
      <c r="E2828" t="str">
        <f t="shared" si="90"/>
        <v>NIT</v>
      </c>
    </row>
    <row r="2829" spans="1:5" x14ac:dyDescent="0.25">
      <c r="A2829" t="s">
        <v>5273</v>
      </c>
      <c r="B2829" t="s">
        <v>5274</v>
      </c>
      <c r="C2829" t="str">
        <f>Tabla4[[#This Row],[NIT]]</f>
        <v>06140302891026</v>
      </c>
      <c r="D2829">
        <f t="shared" si="89"/>
        <v>14</v>
      </c>
      <c r="E2829" t="str">
        <f t="shared" si="90"/>
        <v>NIT</v>
      </c>
    </row>
    <row r="2830" spans="1:5" x14ac:dyDescent="0.25">
      <c r="A2830" t="s">
        <v>5275</v>
      </c>
      <c r="B2830" t="s">
        <v>5276</v>
      </c>
      <c r="C2830" t="str">
        <f>Tabla4[[#This Row],[NIT]]</f>
        <v>06141712041115</v>
      </c>
      <c r="D2830">
        <f t="shared" si="89"/>
        <v>14</v>
      </c>
      <c r="E2830" t="str">
        <f t="shared" si="90"/>
        <v>NIT</v>
      </c>
    </row>
    <row r="2831" spans="1:5" x14ac:dyDescent="0.25">
      <c r="A2831" t="s">
        <v>5277</v>
      </c>
      <c r="B2831" t="s">
        <v>5278</v>
      </c>
      <c r="C2831" t="str">
        <f>Tabla4[[#This Row],[NIT]]</f>
        <v>02100410641013</v>
      </c>
      <c r="D2831">
        <f t="shared" si="89"/>
        <v>14</v>
      </c>
      <c r="E2831" t="str">
        <f t="shared" si="90"/>
        <v>NIT</v>
      </c>
    </row>
    <row r="2832" spans="1:5" x14ac:dyDescent="0.25">
      <c r="A2832" t="s">
        <v>5279</v>
      </c>
      <c r="B2832" t="s">
        <v>5280</v>
      </c>
      <c r="C2832" t="str">
        <f>Tabla4[[#This Row],[NIT]]</f>
        <v>06190404680011</v>
      </c>
      <c r="D2832">
        <f t="shared" si="89"/>
        <v>14</v>
      </c>
      <c r="E2832" t="str">
        <f t="shared" si="90"/>
        <v>NIT</v>
      </c>
    </row>
    <row r="2833" spans="1:5" x14ac:dyDescent="0.25">
      <c r="A2833" t="s">
        <v>5281</v>
      </c>
      <c r="B2833" t="s">
        <v>5282</v>
      </c>
      <c r="C2833" t="str">
        <f>Tabla4[[#This Row],[NIT]]</f>
        <v>12010201621012</v>
      </c>
      <c r="D2833">
        <f t="shared" si="89"/>
        <v>14</v>
      </c>
      <c r="E2833" t="str">
        <f t="shared" si="90"/>
        <v>NIT</v>
      </c>
    </row>
    <row r="2834" spans="1:5" x14ac:dyDescent="0.25">
      <c r="A2834" t="s">
        <v>5283</v>
      </c>
      <c r="B2834" t="s">
        <v>5284</v>
      </c>
      <c r="C2834" t="str">
        <f>Tabla4[[#This Row],[NIT]]</f>
        <v>04082111590018</v>
      </c>
      <c r="D2834">
        <f t="shared" si="89"/>
        <v>14</v>
      </c>
      <c r="E2834" t="str">
        <f t="shared" si="90"/>
        <v>NIT</v>
      </c>
    </row>
    <row r="2835" spans="1:5" x14ac:dyDescent="0.25">
      <c r="A2835" t="s">
        <v>5285</v>
      </c>
      <c r="B2835" t="s">
        <v>5286</v>
      </c>
      <c r="C2835" t="str">
        <f>Tabla4[[#This Row],[NIT]]</f>
        <v>14111504540014</v>
      </c>
      <c r="D2835">
        <f t="shared" si="89"/>
        <v>14</v>
      </c>
      <c r="E2835" t="str">
        <f t="shared" si="90"/>
        <v>NIT</v>
      </c>
    </row>
    <row r="2836" spans="1:5" x14ac:dyDescent="0.25">
      <c r="A2836" t="s">
        <v>5287</v>
      </c>
      <c r="B2836" t="s">
        <v>5288</v>
      </c>
      <c r="C2836" t="str">
        <f>Tabla4[[#This Row],[NIT]]</f>
        <v>06141603921040</v>
      </c>
      <c r="D2836">
        <f t="shared" si="89"/>
        <v>14</v>
      </c>
      <c r="E2836" t="str">
        <f t="shared" si="90"/>
        <v>NIT</v>
      </c>
    </row>
    <row r="2837" spans="1:5" x14ac:dyDescent="0.25">
      <c r="A2837" t="s">
        <v>5289</v>
      </c>
      <c r="B2837" t="s">
        <v>5290</v>
      </c>
      <c r="C2837" t="str">
        <f>Tabla4[[#This Row],[NIT]]</f>
        <v>06022911721010</v>
      </c>
      <c r="D2837">
        <f t="shared" si="89"/>
        <v>14</v>
      </c>
      <c r="E2837" t="str">
        <f t="shared" si="90"/>
        <v>NIT</v>
      </c>
    </row>
    <row r="2838" spans="1:5" x14ac:dyDescent="0.25">
      <c r="A2838" t="s">
        <v>5291</v>
      </c>
      <c r="B2838" t="s">
        <v>5292</v>
      </c>
      <c r="C2838" t="str">
        <f>Tabla4[[#This Row],[NIT]]</f>
        <v>94830903631016</v>
      </c>
      <c r="D2838">
        <f t="shared" si="89"/>
        <v>14</v>
      </c>
      <c r="E2838" t="str">
        <f t="shared" si="90"/>
        <v>NIT</v>
      </c>
    </row>
    <row r="2839" spans="1:5" x14ac:dyDescent="0.25">
      <c r="A2839" t="s">
        <v>5293</v>
      </c>
      <c r="B2839" t="s">
        <v>5294</v>
      </c>
      <c r="C2839" t="str">
        <f>Tabla4[[#This Row],[NIT]]</f>
        <v>14120507580012</v>
      </c>
      <c r="D2839">
        <f t="shared" si="89"/>
        <v>14</v>
      </c>
      <c r="E2839" t="str">
        <f t="shared" si="90"/>
        <v>NIT</v>
      </c>
    </row>
    <row r="2840" spans="1:5" x14ac:dyDescent="0.25">
      <c r="A2840" t="s">
        <v>5295</v>
      </c>
      <c r="B2840" t="s">
        <v>5296</v>
      </c>
      <c r="C2840" t="str">
        <f>Tabla4[[#This Row],[NIT]]</f>
        <v>06142801850034</v>
      </c>
      <c r="D2840">
        <f t="shared" si="89"/>
        <v>14</v>
      </c>
      <c r="E2840" t="str">
        <f t="shared" si="90"/>
        <v>NIT</v>
      </c>
    </row>
    <row r="2841" spans="1:5" x14ac:dyDescent="0.25">
      <c r="A2841" t="s">
        <v>5297</v>
      </c>
      <c r="B2841" t="s">
        <v>5298</v>
      </c>
      <c r="C2841" t="str">
        <f>Tabla4[[#This Row],[NIT]]</f>
        <v>06142901001031</v>
      </c>
      <c r="D2841">
        <f t="shared" si="89"/>
        <v>14</v>
      </c>
      <c r="E2841" t="str">
        <f t="shared" si="90"/>
        <v>NIT</v>
      </c>
    </row>
    <row r="2842" spans="1:5" x14ac:dyDescent="0.25">
      <c r="A2842" t="s">
        <v>5299</v>
      </c>
      <c r="B2842" t="s">
        <v>5300</v>
      </c>
      <c r="C2842" t="str">
        <f>Tabla4[[#This Row],[NIT]]</f>
        <v>06142804790012</v>
      </c>
      <c r="D2842">
        <f t="shared" si="89"/>
        <v>14</v>
      </c>
      <c r="E2842" t="str">
        <f t="shared" si="90"/>
        <v>NIT</v>
      </c>
    </row>
    <row r="2843" spans="1:5" x14ac:dyDescent="0.25">
      <c r="A2843" t="s">
        <v>5301</v>
      </c>
      <c r="B2843" t="s">
        <v>5302</v>
      </c>
      <c r="C2843" t="str">
        <f>Tabla4[[#This Row],[NIT]]</f>
        <v>06141811981014</v>
      </c>
      <c r="D2843">
        <f t="shared" si="89"/>
        <v>14</v>
      </c>
      <c r="E2843" t="str">
        <f t="shared" si="90"/>
        <v>NIT</v>
      </c>
    </row>
    <row r="2844" spans="1:5" x14ac:dyDescent="0.25">
      <c r="A2844" t="s">
        <v>5303</v>
      </c>
      <c r="B2844" t="s">
        <v>5304</v>
      </c>
      <c r="C2844" t="str">
        <f>Tabla4[[#This Row],[NIT]]</f>
        <v>06141606700044</v>
      </c>
      <c r="D2844">
        <f t="shared" si="89"/>
        <v>14</v>
      </c>
      <c r="E2844" t="str">
        <f t="shared" si="90"/>
        <v>NIT</v>
      </c>
    </row>
    <row r="2845" spans="1:5" x14ac:dyDescent="0.25">
      <c r="A2845" t="s">
        <v>5305</v>
      </c>
      <c r="B2845" t="s">
        <v>5306</v>
      </c>
      <c r="C2845" t="str">
        <f>Tabla4[[#This Row],[NIT]]</f>
        <v>94471102991010</v>
      </c>
      <c r="D2845">
        <f t="shared" si="89"/>
        <v>14</v>
      </c>
      <c r="E2845" t="str">
        <f t="shared" si="90"/>
        <v>NIT</v>
      </c>
    </row>
    <row r="2846" spans="1:5" x14ac:dyDescent="0.25">
      <c r="A2846" t="s">
        <v>218</v>
      </c>
      <c r="B2846" t="s">
        <v>5307</v>
      </c>
      <c r="C2846" t="str">
        <f>Tabla4[[#This Row],[NIT]]</f>
        <v>07020506911016</v>
      </c>
      <c r="D2846">
        <f t="shared" si="89"/>
        <v>14</v>
      </c>
      <c r="E2846" t="str">
        <f t="shared" si="90"/>
        <v>NIT</v>
      </c>
    </row>
    <row r="2847" spans="1:5" x14ac:dyDescent="0.25">
      <c r="A2847" t="s">
        <v>5308</v>
      </c>
      <c r="B2847" t="s">
        <v>5309</v>
      </c>
      <c r="C2847" t="str">
        <f>Tabla4[[#This Row],[NIT]]</f>
        <v>06142407860022</v>
      </c>
      <c r="D2847">
        <f t="shared" si="89"/>
        <v>14</v>
      </c>
      <c r="E2847" t="str">
        <f t="shared" si="90"/>
        <v>NIT</v>
      </c>
    </row>
    <row r="2848" spans="1:5" x14ac:dyDescent="0.25">
      <c r="A2848" t="s">
        <v>5310</v>
      </c>
      <c r="B2848" t="s">
        <v>5311</v>
      </c>
      <c r="C2848" t="str">
        <f>Tabla4[[#This Row],[NIT]]</f>
        <v>06141307981038</v>
      </c>
      <c r="D2848">
        <f t="shared" si="89"/>
        <v>14</v>
      </c>
      <c r="E2848" t="str">
        <f t="shared" si="90"/>
        <v>NIT</v>
      </c>
    </row>
    <row r="2849" spans="1:5" x14ac:dyDescent="0.25">
      <c r="A2849" t="s">
        <v>5312</v>
      </c>
      <c r="B2849" t="s">
        <v>5313</v>
      </c>
      <c r="C2849" t="str">
        <f>Tabla4[[#This Row],[NIT]]</f>
        <v>06140605941077</v>
      </c>
      <c r="D2849">
        <f t="shared" si="89"/>
        <v>14</v>
      </c>
      <c r="E2849" t="str">
        <f t="shared" si="90"/>
        <v>NIT</v>
      </c>
    </row>
    <row r="2850" spans="1:5" x14ac:dyDescent="0.25">
      <c r="A2850" t="s">
        <v>5314</v>
      </c>
      <c r="B2850" t="s">
        <v>5315</v>
      </c>
      <c r="C2850" t="str">
        <f>Tabla4[[#This Row],[NIT]]</f>
        <v>06141807001056</v>
      </c>
      <c r="D2850">
        <f t="shared" si="89"/>
        <v>14</v>
      </c>
      <c r="E2850" t="str">
        <f t="shared" si="90"/>
        <v>NIT</v>
      </c>
    </row>
    <row r="2851" spans="1:5" x14ac:dyDescent="0.25">
      <c r="A2851" t="s">
        <v>5316</v>
      </c>
      <c r="B2851" t="s">
        <v>5317</v>
      </c>
      <c r="C2851" t="str">
        <f>Tabla4[[#This Row],[NIT]]</f>
        <v>06142306931033</v>
      </c>
      <c r="D2851">
        <f t="shared" si="89"/>
        <v>14</v>
      </c>
      <c r="E2851" t="str">
        <f t="shared" si="90"/>
        <v>NIT</v>
      </c>
    </row>
    <row r="2852" spans="1:5" x14ac:dyDescent="0.25">
      <c r="A2852" t="s">
        <v>5318</v>
      </c>
      <c r="B2852" t="s">
        <v>5319</v>
      </c>
      <c r="C2852" t="str">
        <f>Tabla4[[#This Row],[NIT]]</f>
        <v>94472402941011</v>
      </c>
      <c r="D2852">
        <f t="shared" si="89"/>
        <v>14</v>
      </c>
      <c r="E2852" t="str">
        <f t="shared" si="90"/>
        <v>NIT</v>
      </c>
    </row>
    <row r="2853" spans="1:5" x14ac:dyDescent="0.25">
      <c r="A2853" t="s">
        <v>5320</v>
      </c>
      <c r="B2853" t="s">
        <v>5321</v>
      </c>
      <c r="C2853" t="str">
        <f>Tabla4[[#This Row],[NIT]]</f>
        <v>06140905830042</v>
      </c>
      <c r="D2853">
        <f t="shared" si="89"/>
        <v>14</v>
      </c>
      <c r="E2853" t="str">
        <f t="shared" si="90"/>
        <v>NIT</v>
      </c>
    </row>
    <row r="2854" spans="1:5" x14ac:dyDescent="0.25">
      <c r="A2854" t="s">
        <v>5322</v>
      </c>
      <c r="B2854" t="s">
        <v>5323</v>
      </c>
      <c r="C2854" t="str">
        <f>Tabla4[[#This Row],[NIT]]</f>
        <v>06141010901051</v>
      </c>
      <c r="D2854">
        <f t="shared" si="89"/>
        <v>14</v>
      </c>
      <c r="E2854" t="str">
        <f t="shared" si="90"/>
        <v>NIT</v>
      </c>
    </row>
    <row r="2855" spans="1:5" x14ac:dyDescent="0.25">
      <c r="A2855" t="s">
        <v>5324</v>
      </c>
      <c r="B2855" t="s">
        <v>5325</v>
      </c>
      <c r="C2855" t="str">
        <f>Tabla4[[#This Row],[NIT]]</f>
        <v>06143010861010</v>
      </c>
      <c r="D2855">
        <f t="shared" si="89"/>
        <v>14</v>
      </c>
      <c r="E2855" t="str">
        <f t="shared" si="90"/>
        <v>NIT</v>
      </c>
    </row>
    <row r="2856" spans="1:5" x14ac:dyDescent="0.25">
      <c r="A2856" t="s">
        <v>5326</v>
      </c>
      <c r="B2856" t="s">
        <v>5327</v>
      </c>
      <c r="C2856" t="str">
        <f>Tabla4[[#This Row],[NIT]]</f>
        <v>94502808981010</v>
      </c>
      <c r="D2856">
        <f t="shared" si="89"/>
        <v>14</v>
      </c>
      <c r="E2856" t="str">
        <f t="shared" si="90"/>
        <v>NIT</v>
      </c>
    </row>
    <row r="2857" spans="1:5" x14ac:dyDescent="0.25">
      <c r="A2857" t="s">
        <v>5328</v>
      </c>
      <c r="B2857" t="s">
        <v>5329</v>
      </c>
      <c r="C2857" t="str">
        <f>Tabla4[[#This Row],[NIT]]</f>
        <v>06141401941058</v>
      </c>
      <c r="D2857">
        <f t="shared" si="89"/>
        <v>14</v>
      </c>
      <c r="E2857" t="str">
        <f t="shared" si="90"/>
        <v>NIT</v>
      </c>
    </row>
    <row r="2858" spans="1:5" x14ac:dyDescent="0.25">
      <c r="A2858" t="s">
        <v>5330</v>
      </c>
      <c r="B2858" t="s">
        <v>5331</v>
      </c>
      <c r="C2858" t="str">
        <f>Tabla4[[#This Row],[NIT]]</f>
        <v>06142912031013</v>
      </c>
      <c r="D2858">
        <f t="shared" si="89"/>
        <v>14</v>
      </c>
      <c r="E2858" t="str">
        <f t="shared" si="90"/>
        <v>NIT</v>
      </c>
    </row>
    <row r="2859" spans="1:5" x14ac:dyDescent="0.25">
      <c r="A2859" t="s">
        <v>5332</v>
      </c>
      <c r="B2859" t="s">
        <v>5333</v>
      </c>
      <c r="C2859" t="str">
        <f>Tabla4[[#This Row],[NIT]]</f>
        <v>06141109981065</v>
      </c>
      <c r="D2859">
        <f t="shared" si="89"/>
        <v>14</v>
      </c>
      <c r="E2859" t="str">
        <f t="shared" si="90"/>
        <v>NIT</v>
      </c>
    </row>
    <row r="2860" spans="1:5" x14ac:dyDescent="0.25">
      <c r="A2860" t="s">
        <v>5334</v>
      </c>
      <c r="B2860" t="s">
        <v>5335</v>
      </c>
      <c r="C2860" t="str">
        <f>Tabla4[[#This Row],[NIT]]</f>
        <v>06142109790017</v>
      </c>
      <c r="D2860">
        <f t="shared" si="89"/>
        <v>14</v>
      </c>
      <c r="E2860" t="str">
        <f t="shared" si="90"/>
        <v>NIT</v>
      </c>
    </row>
    <row r="2861" spans="1:5" x14ac:dyDescent="0.25">
      <c r="A2861" t="s">
        <v>5336</v>
      </c>
      <c r="B2861" t="s">
        <v>5337</v>
      </c>
      <c r="C2861" t="str">
        <f>Tabla4[[#This Row],[NIT]]</f>
        <v>06141502840020</v>
      </c>
      <c r="D2861">
        <f t="shared" si="89"/>
        <v>14</v>
      </c>
      <c r="E2861" t="str">
        <f t="shared" si="90"/>
        <v>NIT</v>
      </c>
    </row>
    <row r="2862" spans="1:5" x14ac:dyDescent="0.25">
      <c r="A2862" t="s">
        <v>5338</v>
      </c>
      <c r="B2862" t="s">
        <v>5339</v>
      </c>
      <c r="C2862" t="str">
        <f>Tabla4[[#This Row],[NIT]]</f>
        <v>06142010800049</v>
      </c>
      <c r="D2862">
        <f t="shared" si="89"/>
        <v>14</v>
      </c>
      <c r="E2862" t="str">
        <f t="shared" si="90"/>
        <v>NIT</v>
      </c>
    </row>
    <row r="2863" spans="1:5" x14ac:dyDescent="0.25">
      <c r="A2863" t="s">
        <v>5340</v>
      </c>
      <c r="B2863" t="s">
        <v>5341</v>
      </c>
      <c r="C2863" t="str">
        <f>Tabla4[[#This Row],[NIT]]</f>
        <v>06141602891032</v>
      </c>
      <c r="D2863">
        <f t="shared" si="89"/>
        <v>14</v>
      </c>
      <c r="E2863" t="str">
        <f t="shared" si="90"/>
        <v>NIT</v>
      </c>
    </row>
    <row r="2864" spans="1:5" x14ac:dyDescent="0.25">
      <c r="A2864" t="s">
        <v>5342</v>
      </c>
      <c r="B2864" t="s">
        <v>5343</v>
      </c>
      <c r="C2864" t="str">
        <f>Tabla4[[#This Row],[NIT]]</f>
        <v>06142310871266</v>
      </c>
      <c r="D2864">
        <f t="shared" si="89"/>
        <v>14</v>
      </c>
      <c r="E2864" t="str">
        <f t="shared" si="90"/>
        <v>NIT</v>
      </c>
    </row>
    <row r="2865" spans="1:5" x14ac:dyDescent="0.25">
      <c r="A2865" t="s">
        <v>5344</v>
      </c>
      <c r="B2865" t="s">
        <v>5345</v>
      </c>
      <c r="C2865" t="str">
        <f>Tabla4[[#This Row],[NIT]]</f>
        <v>06142105041048</v>
      </c>
      <c r="D2865">
        <f t="shared" si="89"/>
        <v>14</v>
      </c>
      <c r="E2865" t="str">
        <f t="shared" si="90"/>
        <v>NIT</v>
      </c>
    </row>
    <row r="2866" spans="1:5" x14ac:dyDescent="0.25">
      <c r="A2866" t="s">
        <v>5346</v>
      </c>
      <c r="B2866" t="s">
        <v>5347</v>
      </c>
      <c r="C2866" t="str">
        <f>Tabla4[[#This Row],[NIT]]</f>
        <v>06140301830012</v>
      </c>
      <c r="D2866">
        <f t="shared" si="89"/>
        <v>14</v>
      </c>
      <c r="E2866" t="str">
        <f t="shared" si="90"/>
        <v>NIT</v>
      </c>
    </row>
    <row r="2867" spans="1:5" x14ac:dyDescent="0.25">
      <c r="A2867" t="s">
        <v>5348</v>
      </c>
      <c r="B2867" t="s">
        <v>5349</v>
      </c>
      <c r="C2867" t="str">
        <f>Tabla4[[#This Row],[NIT]]</f>
        <v>06140102001034</v>
      </c>
      <c r="D2867">
        <f t="shared" si="89"/>
        <v>14</v>
      </c>
      <c r="E2867" t="str">
        <f t="shared" si="90"/>
        <v>NIT</v>
      </c>
    </row>
    <row r="2868" spans="1:5" x14ac:dyDescent="0.25">
      <c r="A2868" t="s">
        <v>5350</v>
      </c>
      <c r="B2868" t="s">
        <v>5351</v>
      </c>
      <c r="C2868" t="str">
        <f>Tabla4[[#This Row],[NIT]]</f>
        <v>06140705971020</v>
      </c>
      <c r="D2868">
        <f t="shared" si="89"/>
        <v>14</v>
      </c>
      <c r="E2868" t="str">
        <f t="shared" si="90"/>
        <v>NIT</v>
      </c>
    </row>
    <row r="2869" spans="1:5" x14ac:dyDescent="0.25">
      <c r="A2869" t="s">
        <v>5352</v>
      </c>
      <c r="B2869" t="s">
        <v>5353</v>
      </c>
      <c r="C2869" t="str">
        <f>Tabla4[[#This Row],[NIT]]</f>
        <v>06142609830028</v>
      </c>
      <c r="D2869">
        <f t="shared" si="89"/>
        <v>14</v>
      </c>
      <c r="E2869" t="str">
        <f t="shared" si="90"/>
        <v>NIT</v>
      </c>
    </row>
    <row r="2870" spans="1:5" x14ac:dyDescent="0.25">
      <c r="A2870" t="s">
        <v>5354</v>
      </c>
      <c r="B2870" t="s">
        <v>5355</v>
      </c>
      <c r="C2870" t="str">
        <f>Tabla4[[#This Row],[NIT]]</f>
        <v>06141212051041</v>
      </c>
      <c r="D2870">
        <f t="shared" si="89"/>
        <v>14</v>
      </c>
      <c r="E2870" t="str">
        <f t="shared" si="90"/>
        <v>NIT</v>
      </c>
    </row>
    <row r="2871" spans="1:5" x14ac:dyDescent="0.25">
      <c r="A2871" t="s">
        <v>5356</v>
      </c>
      <c r="B2871" t="s">
        <v>5357</v>
      </c>
      <c r="C2871" t="str">
        <f>Tabla4[[#This Row],[NIT]]</f>
        <v>06142006071024</v>
      </c>
      <c r="D2871">
        <f t="shared" si="89"/>
        <v>14</v>
      </c>
      <c r="E2871" t="str">
        <f t="shared" si="90"/>
        <v>NIT</v>
      </c>
    </row>
    <row r="2872" spans="1:5" x14ac:dyDescent="0.25">
      <c r="A2872" t="s">
        <v>5358</v>
      </c>
      <c r="B2872" t="s">
        <v>5359</v>
      </c>
      <c r="C2872" t="str">
        <f>Tabla4[[#This Row],[NIT]]</f>
        <v>06141902041057</v>
      </c>
      <c r="D2872">
        <f t="shared" si="89"/>
        <v>14</v>
      </c>
      <c r="E2872" t="str">
        <f t="shared" si="90"/>
        <v>NIT</v>
      </c>
    </row>
    <row r="2873" spans="1:5" x14ac:dyDescent="0.25">
      <c r="A2873" t="s">
        <v>5360</v>
      </c>
      <c r="B2873" t="s">
        <v>5361</v>
      </c>
      <c r="C2873" t="str">
        <f>Tabla4[[#This Row],[NIT]]</f>
        <v>06143003620012</v>
      </c>
      <c r="D2873">
        <f t="shared" si="89"/>
        <v>14</v>
      </c>
      <c r="E2873" t="str">
        <f t="shared" si="90"/>
        <v>NIT</v>
      </c>
    </row>
    <row r="2874" spans="1:5" x14ac:dyDescent="0.25">
      <c r="A2874" t="s">
        <v>5362</v>
      </c>
      <c r="B2874" t="s">
        <v>5363</v>
      </c>
      <c r="C2874" t="str">
        <f>Tabla4[[#This Row],[NIT]]</f>
        <v>06142906941105</v>
      </c>
      <c r="D2874">
        <f t="shared" si="89"/>
        <v>14</v>
      </c>
      <c r="E2874" t="str">
        <f t="shared" si="90"/>
        <v>NIT</v>
      </c>
    </row>
    <row r="2875" spans="1:5" x14ac:dyDescent="0.25">
      <c r="A2875" t="s">
        <v>5364</v>
      </c>
      <c r="B2875" t="s">
        <v>5365</v>
      </c>
      <c r="C2875" t="str">
        <f>Tabla4[[#This Row],[NIT]]</f>
        <v>06141706740015</v>
      </c>
      <c r="D2875">
        <f t="shared" si="89"/>
        <v>14</v>
      </c>
      <c r="E2875" t="str">
        <f t="shared" si="90"/>
        <v>NIT</v>
      </c>
    </row>
    <row r="2876" spans="1:5" x14ac:dyDescent="0.25">
      <c r="A2876" t="s">
        <v>5366</v>
      </c>
      <c r="B2876" t="s">
        <v>5367</v>
      </c>
      <c r="C2876" t="str">
        <f>Tabla4[[#This Row],[NIT]]</f>
        <v>06141111881035</v>
      </c>
      <c r="D2876">
        <f t="shared" si="89"/>
        <v>14</v>
      </c>
      <c r="E2876" t="str">
        <f t="shared" si="90"/>
        <v>NIT</v>
      </c>
    </row>
    <row r="2877" spans="1:5" x14ac:dyDescent="0.25">
      <c r="A2877" t="s">
        <v>5368</v>
      </c>
      <c r="B2877" t="s">
        <v>5369</v>
      </c>
      <c r="C2877" t="str">
        <f>Tabla4[[#This Row],[NIT]]</f>
        <v>06140609840024</v>
      </c>
      <c r="D2877">
        <f t="shared" si="89"/>
        <v>14</v>
      </c>
      <c r="E2877" t="str">
        <f t="shared" si="90"/>
        <v>NIT</v>
      </c>
    </row>
    <row r="2878" spans="1:5" x14ac:dyDescent="0.25">
      <c r="A2878" t="s">
        <v>5370</v>
      </c>
      <c r="B2878" t="s">
        <v>5371</v>
      </c>
      <c r="C2878" t="str">
        <f>Tabla4[[#This Row],[NIT]]</f>
        <v>08170712811015</v>
      </c>
      <c r="D2878">
        <f t="shared" si="89"/>
        <v>14</v>
      </c>
      <c r="E2878" t="str">
        <f t="shared" si="90"/>
        <v>NIT</v>
      </c>
    </row>
    <row r="2879" spans="1:5" x14ac:dyDescent="0.25">
      <c r="A2879" t="s">
        <v>5372</v>
      </c>
      <c r="B2879" t="s">
        <v>5373</v>
      </c>
      <c r="C2879" t="str">
        <f>Tabla4[[#This Row],[NIT]]</f>
        <v>94502808071014</v>
      </c>
      <c r="D2879">
        <f t="shared" si="89"/>
        <v>14</v>
      </c>
      <c r="E2879" t="str">
        <f t="shared" si="90"/>
        <v>NIT</v>
      </c>
    </row>
    <row r="2880" spans="1:5" x14ac:dyDescent="0.25">
      <c r="A2880" t="s">
        <v>5374</v>
      </c>
      <c r="B2880" t="s">
        <v>5375</v>
      </c>
      <c r="C2880" t="str">
        <f>Tabla4[[#This Row],[NIT]]</f>
        <v>06140906860017</v>
      </c>
      <c r="D2880">
        <f t="shared" si="89"/>
        <v>14</v>
      </c>
      <c r="E2880" t="str">
        <f t="shared" si="90"/>
        <v>NIT</v>
      </c>
    </row>
    <row r="2881" spans="1:5" x14ac:dyDescent="0.25">
      <c r="A2881" t="s">
        <v>5376</v>
      </c>
      <c r="B2881" t="s">
        <v>5377</v>
      </c>
      <c r="C2881" t="str">
        <f>Tabla4[[#This Row],[NIT]]</f>
        <v>06142405071097</v>
      </c>
      <c r="D2881">
        <f t="shared" si="89"/>
        <v>14</v>
      </c>
      <c r="E2881" t="str">
        <f t="shared" si="90"/>
        <v>NIT</v>
      </c>
    </row>
    <row r="2882" spans="1:5" x14ac:dyDescent="0.25">
      <c r="A2882" t="s">
        <v>5378</v>
      </c>
      <c r="B2882" t="s">
        <v>5379</v>
      </c>
      <c r="C2882" t="str">
        <f>Tabla4[[#This Row],[NIT]]</f>
        <v>14160804641017</v>
      </c>
      <c r="D2882">
        <f t="shared" ref="D2882:D2945" si="91">LEN(C2882)</f>
        <v>14</v>
      </c>
      <c r="E2882" t="str">
        <f t="shared" si="90"/>
        <v>NIT</v>
      </c>
    </row>
    <row r="2883" spans="1:5" x14ac:dyDescent="0.25">
      <c r="A2883" t="s">
        <v>5380</v>
      </c>
      <c r="B2883" t="s">
        <v>5381</v>
      </c>
      <c r="C2883" t="str">
        <f>Tabla4[[#This Row],[NIT]]</f>
        <v>13120708791045</v>
      </c>
      <c r="D2883">
        <f t="shared" si="91"/>
        <v>14</v>
      </c>
      <c r="E2883" t="str">
        <f t="shared" ref="E2883:E2946" si="92">IF(D2883=14,"NIT",IF(D2883=9,"DUI"," "))</f>
        <v>NIT</v>
      </c>
    </row>
    <row r="2884" spans="1:5" x14ac:dyDescent="0.25">
      <c r="A2884" t="s">
        <v>5382</v>
      </c>
      <c r="B2884" t="s">
        <v>5383</v>
      </c>
      <c r="C2884" t="str">
        <f>Tabla4[[#This Row],[NIT]]</f>
        <v>06140402001036</v>
      </c>
      <c r="D2884">
        <f t="shared" si="91"/>
        <v>14</v>
      </c>
      <c r="E2884" t="str">
        <f t="shared" si="92"/>
        <v>NIT</v>
      </c>
    </row>
    <row r="2885" spans="1:5" x14ac:dyDescent="0.25">
      <c r="A2885" t="s">
        <v>5384</v>
      </c>
      <c r="B2885" t="s">
        <v>5385</v>
      </c>
      <c r="C2885" t="str">
        <f>Tabla4[[#This Row],[NIT]]</f>
        <v>06140711971015</v>
      </c>
      <c r="D2885">
        <f t="shared" si="91"/>
        <v>14</v>
      </c>
      <c r="E2885" t="str">
        <f t="shared" si="92"/>
        <v>NIT</v>
      </c>
    </row>
    <row r="2886" spans="1:5" x14ac:dyDescent="0.25">
      <c r="A2886" t="s">
        <v>5386</v>
      </c>
      <c r="B2886" t="s">
        <v>5387</v>
      </c>
      <c r="C2886" t="str">
        <f>Tabla4[[#This Row],[NIT]]</f>
        <v>06142503041031</v>
      </c>
      <c r="D2886">
        <f t="shared" si="91"/>
        <v>14</v>
      </c>
      <c r="E2886" t="str">
        <f t="shared" si="92"/>
        <v>NIT</v>
      </c>
    </row>
    <row r="2887" spans="1:5" x14ac:dyDescent="0.25">
      <c r="A2887" t="s">
        <v>5388</v>
      </c>
      <c r="B2887" t="s">
        <v>5389</v>
      </c>
      <c r="C2887" t="str">
        <f>Tabla4[[#This Row],[NIT]]</f>
        <v>06141605081023</v>
      </c>
      <c r="D2887">
        <f t="shared" si="91"/>
        <v>14</v>
      </c>
      <c r="E2887" t="str">
        <f t="shared" si="92"/>
        <v>NIT</v>
      </c>
    </row>
    <row r="2888" spans="1:5" x14ac:dyDescent="0.25">
      <c r="A2888" t="s">
        <v>5390</v>
      </c>
      <c r="B2888" t="s">
        <v>5391</v>
      </c>
      <c r="C2888" t="str">
        <f>Tabla4[[#This Row],[NIT]]</f>
        <v>14021210541012</v>
      </c>
      <c r="D2888">
        <f t="shared" si="91"/>
        <v>14</v>
      </c>
      <c r="E2888" t="str">
        <f t="shared" si="92"/>
        <v>NIT</v>
      </c>
    </row>
    <row r="2889" spans="1:5" x14ac:dyDescent="0.25">
      <c r="A2889" t="s">
        <v>5392</v>
      </c>
      <c r="B2889" t="s">
        <v>5393</v>
      </c>
      <c r="C2889" t="str">
        <f>Tabla4[[#This Row],[NIT]]</f>
        <v>06140305941016</v>
      </c>
      <c r="D2889">
        <f t="shared" si="91"/>
        <v>14</v>
      </c>
      <c r="E2889" t="str">
        <f t="shared" si="92"/>
        <v>NIT</v>
      </c>
    </row>
    <row r="2890" spans="1:5" x14ac:dyDescent="0.25">
      <c r="A2890" t="s">
        <v>5394</v>
      </c>
      <c r="B2890" t="s">
        <v>5395</v>
      </c>
      <c r="C2890" t="str">
        <f>Tabla4[[#This Row],[NIT]]</f>
        <v>06142907710013</v>
      </c>
      <c r="D2890">
        <f t="shared" si="91"/>
        <v>14</v>
      </c>
      <c r="E2890" t="str">
        <f t="shared" si="92"/>
        <v>NIT</v>
      </c>
    </row>
    <row r="2891" spans="1:5" x14ac:dyDescent="0.25">
      <c r="A2891" t="s">
        <v>5396</v>
      </c>
      <c r="B2891" t="s">
        <v>5397</v>
      </c>
      <c r="C2891" t="str">
        <f>Tabla4[[#This Row],[NIT]]</f>
        <v>06141711921057</v>
      </c>
      <c r="D2891">
        <f t="shared" si="91"/>
        <v>14</v>
      </c>
      <c r="E2891" t="str">
        <f t="shared" si="92"/>
        <v>NIT</v>
      </c>
    </row>
    <row r="2892" spans="1:5" x14ac:dyDescent="0.25">
      <c r="A2892" t="s">
        <v>5398</v>
      </c>
      <c r="B2892" t="s">
        <v>5399</v>
      </c>
      <c r="C2892" t="str">
        <f>Tabla4[[#This Row],[NIT]]</f>
        <v>06140901921022</v>
      </c>
      <c r="D2892">
        <f t="shared" si="91"/>
        <v>14</v>
      </c>
      <c r="E2892" t="str">
        <f t="shared" si="92"/>
        <v>NIT</v>
      </c>
    </row>
    <row r="2893" spans="1:5" x14ac:dyDescent="0.25">
      <c r="A2893" t="s">
        <v>5400</v>
      </c>
      <c r="B2893" t="s">
        <v>5401</v>
      </c>
      <c r="C2893" t="str">
        <f>Tabla4[[#This Row],[NIT]]</f>
        <v>06142001051076</v>
      </c>
      <c r="D2893">
        <f t="shared" si="91"/>
        <v>14</v>
      </c>
      <c r="E2893" t="str">
        <f t="shared" si="92"/>
        <v>NIT</v>
      </c>
    </row>
    <row r="2894" spans="1:5" x14ac:dyDescent="0.25">
      <c r="A2894" t="s">
        <v>5402</v>
      </c>
      <c r="B2894" t="s">
        <v>5403</v>
      </c>
      <c r="C2894" t="str">
        <f>Tabla4[[#This Row],[NIT]]</f>
        <v>06142610071059</v>
      </c>
      <c r="D2894">
        <f t="shared" si="91"/>
        <v>14</v>
      </c>
      <c r="E2894" t="str">
        <f t="shared" si="92"/>
        <v>NIT</v>
      </c>
    </row>
    <row r="2895" spans="1:5" x14ac:dyDescent="0.25">
      <c r="A2895" t="s">
        <v>5404</v>
      </c>
      <c r="B2895" t="s">
        <v>5405</v>
      </c>
      <c r="C2895" t="str">
        <f>Tabla4[[#This Row],[NIT]]</f>
        <v>02101805091019</v>
      </c>
      <c r="D2895">
        <f t="shared" si="91"/>
        <v>14</v>
      </c>
      <c r="E2895" t="str">
        <f t="shared" si="92"/>
        <v>NIT</v>
      </c>
    </row>
    <row r="2896" spans="1:5" x14ac:dyDescent="0.25">
      <c r="A2896" t="s">
        <v>5406</v>
      </c>
      <c r="B2896" t="s">
        <v>5407</v>
      </c>
      <c r="C2896" t="str">
        <f>Tabla4[[#This Row],[NIT]]</f>
        <v>06141608021030</v>
      </c>
      <c r="D2896">
        <f t="shared" si="91"/>
        <v>14</v>
      </c>
      <c r="E2896" t="str">
        <f t="shared" si="92"/>
        <v>NIT</v>
      </c>
    </row>
    <row r="2897" spans="1:5" x14ac:dyDescent="0.25">
      <c r="A2897" t="s">
        <v>5408</v>
      </c>
      <c r="B2897" t="s">
        <v>5409</v>
      </c>
      <c r="C2897" t="str">
        <f>Tabla4[[#This Row],[NIT]]</f>
        <v>06141304850010</v>
      </c>
      <c r="D2897">
        <f t="shared" si="91"/>
        <v>14</v>
      </c>
      <c r="E2897" t="str">
        <f t="shared" si="92"/>
        <v>NIT</v>
      </c>
    </row>
    <row r="2898" spans="1:5" x14ac:dyDescent="0.25">
      <c r="A2898" t="s">
        <v>5410</v>
      </c>
      <c r="B2898" t="s">
        <v>5411</v>
      </c>
      <c r="C2898" t="str">
        <f>Tabla4[[#This Row],[NIT]]</f>
        <v>06142901071072</v>
      </c>
      <c r="D2898">
        <f t="shared" si="91"/>
        <v>14</v>
      </c>
      <c r="E2898" t="str">
        <f t="shared" si="92"/>
        <v>NIT</v>
      </c>
    </row>
    <row r="2899" spans="1:5" x14ac:dyDescent="0.25">
      <c r="A2899" t="s">
        <v>5412</v>
      </c>
      <c r="B2899" t="s">
        <v>5413</v>
      </c>
      <c r="C2899" t="str">
        <f>Tabla4[[#This Row],[NIT]]</f>
        <v>06140504670027</v>
      </c>
      <c r="D2899">
        <f t="shared" si="91"/>
        <v>14</v>
      </c>
      <c r="E2899" t="str">
        <f t="shared" si="92"/>
        <v>NIT</v>
      </c>
    </row>
    <row r="2900" spans="1:5" x14ac:dyDescent="0.25">
      <c r="A2900" t="s">
        <v>5414</v>
      </c>
      <c r="B2900" t="s">
        <v>5415</v>
      </c>
      <c r="C2900" t="str">
        <f>Tabla4[[#This Row],[NIT]]</f>
        <v>06141212011023</v>
      </c>
      <c r="D2900">
        <f t="shared" si="91"/>
        <v>14</v>
      </c>
      <c r="E2900" t="str">
        <f t="shared" si="92"/>
        <v>NIT</v>
      </c>
    </row>
    <row r="2901" spans="1:5" x14ac:dyDescent="0.25">
      <c r="A2901" t="s">
        <v>5416</v>
      </c>
      <c r="B2901" t="s">
        <v>5417</v>
      </c>
      <c r="C2901" t="str">
        <f>Tabla4[[#This Row],[NIT]]</f>
        <v>06140712091019</v>
      </c>
      <c r="D2901">
        <f t="shared" si="91"/>
        <v>14</v>
      </c>
      <c r="E2901" t="str">
        <f t="shared" si="92"/>
        <v>NIT</v>
      </c>
    </row>
    <row r="2902" spans="1:5" x14ac:dyDescent="0.25">
      <c r="A2902" t="s">
        <v>5418</v>
      </c>
      <c r="B2902" t="s">
        <v>5419</v>
      </c>
      <c r="C2902" t="str">
        <f>Tabla4[[#This Row],[NIT]]</f>
        <v>06141212061098</v>
      </c>
      <c r="D2902">
        <f t="shared" si="91"/>
        <v>14</v>
      </c>
      <c r="E2902" t="str">
        <f t="shared" si="92"/>
        <v>NIT</v>
      </c>
    </row>
    <row r="2903" spans="1:5" x14ac:dyDescent="0.25">
      <c r="A2903" t="s">
        <v>5420</v>
      </c>
      <c r="B2903" t="s">
        <v>5421</v>
      </c>
      <c r="C2903" t="str">
        <f>Tabla4[[#This Row],[NIT]]</f>
        <v>12170309081011</v>
      </c>
      <c r="D2903">
        <f t="shared" si="91"/>
        <v>14</v>
      </c>
      <c r="E2903" t="str">
        <f t="shared" si="92"/>
        <v>NIT</v>
      </c>
    </row>
    <row r="2904" spans="1:5" x14ac:dyDescent="0.25">
      <c r="A2904" t="s">
        <v>5422</v>
      </c>
      <c r="B2904" t="s">
        <v>5423</v>
      </c>
      <c r="C2904" t="str">
        <f>Tabla4[[#This Row],[NIT]]</f>
        <v>12171706001039</v>
      </c>
      <c r="D2904">
        <f t="shared" si="91"/>
        <v>14</v>
      </c>
      <c r="E2904" t="str">
        <f t="shared" si="92"/>
        <v>NIT</v>
      </c>
    </row>
    <row r="2905" spans="1:5" x14ac:dyDescent="0.25">
      <c r="A2905" t="s">
        <v>5424</v>
      </c>
      <c r="B2905" t="s">
        <v>5425</v>
      </c>
      <c r="C2905" t="str">
        <f>Tabla4[[#This Row],[NIT]]</f>
        <v>06141911091059</v>
      </c>
      <c r="D2905">
        <f t="shared" si="91"/>
        <v>14</v>
      </c>
      <c r="E2905" t="str">
        <f t="shared" si="92"/>
        <v>NIT</v>
      </c>
    </row>
    <row r="2906" spans="1:5" x14ac:dyDescent="0.25">
      <c r="A2906" t="s">
        <v>5426</v>
      </c>
      <c r="B2906" t="s">
        <v>5427</v>
      </c>
      <c r="C2906" t="str">
        <f>Tabla4[[#This Row],[NIT]]</f>
        <v>12170902091015</v>
      </c>
      <c r="D2906">
        <f t="shared" si="91"/>
        <v>14</v>
      </c>
      <c r="E2906" t="str">
        <f t="shared" si="92"/>
        <v>NIT</v>
      </c>
    </row>
    <row r="2907" spans="1:5" x14ac:dyDescent="0.25">
      <c r="A2907" t="s">
        <v>5428</v>
      </c>
      <c r="B2907" t="s">
        <v>5429</v>
      </c>
      <c r="C2907" t="str">
        <f>Tabla4[[#This Row],[NIT]]</f>
        <v>06141203021032</v>
      </c>
      <c r="D2907">
        <f t="shared" si="91"/>
        <v>14</v>
      </c>
      <c r="E2907" t="str">
        <f t="shared" si="92"/>
        <v>NIT</v>
      </c>
    </row>
    <row r="2908" spans="1:5" x14ac:dyDescent="0.25">
      <c r="A2908" t="s">
        <v>5430</v>
      </c>
      <c r="B2908" t="s">
        <v>5431</v>
      </c>
      <c r="C2908" t="str">
        <f>Tabla4[[#This Row],[NIT]]</f>
        <v>06140111951053</v>
      </c>
      <c r="D2908">
        <f t="shared" si="91"/>
        <v>14</v>
      </c>
      <c r="E2908" t="str">
        <f t="shared" si="92"/>
        <v>NIT</v>
      </c>
    </row>
    <row r="2909" spans="1:5" x14ac:dyDescent="0.25">
      <c r="A2909" t="s">
        <v>5432</v>
      </c>
      <c r="B2909" t="s">
        <v>5433</v>
      </c>
      <c r="C2909" t="str">
        <f>Tabla4[[#This Row],[NIT]]</f>
        <v>06140711951081</v>
      </c>
      <c r="D2909">
        <f t="shared" si="91"/>
        <v>14</v>
      </c>
      <c r="E2909" t="str">
        <f t="shared" si="92"/>
        <v>NIT</v>
      </c>
    </row>
    <row r="2910" spans="1:5" x14ac:dyDescent="0.25">
      <c r="A2910" t="s">
        <v>5434</v>
      </c>
      <c r="B2910" t="s">
        <v>5435</v>
      </c>
      <c r="C2910" t="str">
        <f>Tabla4[[#This Row],[NIT]]</f>
        <v>06140512001023</v>
      </c>
      <c r="D2910">
        <f t="shared" si="91"/>
        <v>14</v>
      </c>
      <c r="E2910" t="str">
        <f t="shared" si="92"/>
        <v>NIT</v>
      </c>
    </row>
    <row r="2911" spans="1:5" x14ac:dyDescent="0.25">
      <c r="A2911" t="s">
        <v>5436</v>
      </c>
      <c r="B2911" t="s">
        <v>5437</v>
      </c>
      <c r="C2911" t="str">
        <f>Tabla4[[#This Row],[NIT]]</f>
        <v>06142312041015</v>
      </c>
      <c r="D2911">
        <f t="shared" si="91"/>
        <v>14</v>
      </c>
      <c r="E2911" t="str">
        <f t="shared" si="92"/>
        <v>NIT</v>
      </c>
    </row>
    <row r="2912" spans="1:5" x14ac:dyDescent="0.25">
      <c r="A2912" t="s">
        <v>5438</v>
      </c>
      <c r="B2912" t="s">
        <v>5439</v>
      </c>
      <c r="C2912" t="str">
        <f>Tabla4[[#This Row],[NIT]]</f>
        <v>06142302051055</v>
      </c>
      <c r="D2912">
        <f t="shared" si="91"/>
        <v>14</v>
      </c>
      <c r="E2912" t="str">
        <f t="shared" si="92"/>
        <v>NIT</v>
      </c>
    </row>
    <row r="2913" spans="1:5" x14ac:dyDescent="0.25">
      <c r="A2913" t="s">
        <v>5440</v>
      </c>
      <c r="B2913" t="s">
        <v>5441</v>
      </c>
      <c r="C2913" t="str">
        <f>Tabla4[[#This Row],[NIT]]</f>
        <v>06141711061031</v>
      </c>
      <c r="D2913">
        <f t="shared" si="91"/>
        <v>14</v>
      </c>
      <c r="E2913" t="str">
        <f t="shared" si="92"/>
        <v>NIT</v>
      </c>
    </row>
    <row r="2914" spans="1:5" x14ac:dyDescent="0.25">
      <c r="A2914" t="s">
        <v>5442</v>
      </c>
      <c r="B2914" t="s">
        <v>5443</v>
      </c>
      <c r="C2914" t="str">
        <f>Tabla4[[#This Row],[NIT]]</f>
        <v>06142611041030</v>
      </c>
      <c r="D2914">
        <f t="shared" si="91"/>
        <v>14</v>
      </c>
      <c r="E2914" t="str">
        <f t="shared" si="92"/>
        <v>NIT</v>
      </c>
    </row>
    <row r="2915" spans="1:5" x14ac:dyDescent="0.25">
      <c r="A2915" t="s">
        <v>5444</v>
      </c>
      <c r="B2915" t="s">
        <v>5445</v>
      </c>
      <c r="C2915" t="str">
        <f>Tabla4[[#This Row],[NIT]]</f>
        <v>05223007911014</v>
      </c>
      <c r="D2915">
        <f t="shared" si="91"/>
        <v>14</v>
      </c>
      <c r="E2915" t="str">
        <f t="shared" si="92"/>
        <v>NIT</v>
      </c>
    </row>
    <row r="2916" spans="1:5" x14ac:dyDescent="0.25">
      <c r="A2916" t="s">
        <v>5446</v>
      </c>
      <c r="B2916" t="s">
        <v>5447</v>
      </c>
      <c r="C2916" t="str">
        <f>Tabla4[[#This Row],[NIT]]</f>
        <v>06140304011023</v>
      </c>
      <c r="D2916">
        <f t="shared" si="91"/>
        <v>14</v>
      </c>
      <c r="E2916" t="str">
        <f t="shared" si="92"/>
        <v>NIT</v>
      </c>
    </row>
    <row r="2917" spans="1:5" x14ac:dyDescent="0.25">
      <c r="A2917" t="s">
        <v>5448</v>
      </c>
      <c r="B2917" t="s">
        <v>5449</v>
      </c>
      <c r="C2917" t="str">
        <f>Tabla4[[#This Row],[NIT]]</f>
        <v>12170601021011</v>
      </c>
      <c r="D2917">
        <f t="shared" si="91"/>
        <v>14</v>
      </c>
      <c r="E2917" t="str">
        <f t="shared" si="92"/>
        <v>NIT</v>
      </c>
    </row>
    <row r="2918" spans="1:5" x14ac:dyDescent="0.25">
      <c r="A2918" t="s">
        <v>5450</v>
      </c>
      <c r="B2918" t="s">
        <v>5451</v>
      </c>
      <c r="C2918" t="str">
        <f>Tabla4[[#This Row],[NIT]]</f>
        <v>06141902051052</v>
      </c>
      <c r="D2918">
        <f t="shared" si="91"/>
        <v>14</v>
      </c>
      <c r="E2918" t="str">
        <f t="shared" si="92"/>
        <v>NIT</v>
      </c>
    </row>
    <row r="2919" spans="1:5" x14ac:dyDescent="0.25">
      <c r="A2919" t="s">
        <v>5452</v>
      </c>
      <c r="B2919" t="s">
        <v>5453</v>
      </c>
      <c r="C2919" t="str">
        <f>Tabla4[[#This Row],[NIT]]</f>
        <v>06141902021013</v>
      </c>
      <c r="D2919">
        <f t="shared" si="91"/>
        <v>14</v>
      </c>
      <c r="E2919" t="str">
        <f t="shared" si="92"/>
        <v>NIT</v>
      </c>
    </row>
    <row r="2920" spans="1:5" x14ac:dyDescent="0.25">
      <c r="A2920" t="s">
        <v>5454</v>
      </c>
      <c r="B2920" t="s">
        <v>5455</v>
      </c>
      <c r="C2920" t="str">
        <f>Tabla4[[#This Row],[NIT]]</f>
        <v>06141301051047</v>
      </c>
      <c r="D2920">
        <f t="shared" si="91"/>
        <v>14</v>
      </c>
      <c r="E2920" t="str">
        <f t="shared" si="92"/>
        <v>NIT</v>
      </c>
    </row>
    <row r="2921" spans="1:5" x14ac:dyDescent="0.25">
      <c r="A2921" t="s">
        <v>5456</v>
      </c>
      <c r="B2921" t="s">
        <v>5457</v>
      </c>
      <c r="C2921" t="str">
        <f>Tabla4[[#This Row],[NIT]]</f>
        <v>06140807031021</v>
      </c>
      <c r="D2921">
        <f t="shared" si="91"/>
        <v>14</v>
      </c>
      <c r="E2921" t="str">
        <f t="shared" si="92"/>
        <v>NIT</v>
      </c>
    </row>
    <row r="2922" spans="1:5" x14ac:dyDescent="0.25">
      <c r="A2922" t="s">
        <v>5458</v>
      </c>
      <c r="B2922" t="s">
        <v>5459</v>
      </c>
      <c r="C2922" t="str">
        <f>Tabla4[[#This Row],[NIT]]</f>
        <v>06141907041063</v>
      </c>
      <c r="D2922">
        <f t="shared" si="91"/>
        <v>14</v>
      </c>
      <c r="E2922" t="str">
        <f t="shared" si="92"/>
        <v>NIT</v>
      </c>
    </row>
    <row r="2923" spans="1:5" x14ac:dyDescent="0.25">
      <c r="A2923" t="s">
        <v>5460</v>
      </c>
      <c r="B2923" t="s">
        <v>5461</v>
      </c>
      <c r="C2923" t="str">
        <f>Tabla4[[#This Row],[NIT]]</f>
        <v>06140905860010</v>
      </c>
      <c r="D2923">
        <f t="shared" si="91"/>
        <v>14</v>
      </c>
      <c r="E2923" t="str">
        <f t="shared" si="92"/>
        <v>NIT</v>
      </c>
    </row>
    <row r="2924" spans="1:5" x14ac:dyDescent="0.25">
      <c r="A2924" t="s">
        <v>5462</v>
      </c>
      <c r="B2924" t="s">
        <v>5463</v>
      </c>
      <c r="C2924" t="str">
        <f>Tabla4[[#This Row],[NIT]]</f>
        <v>06141112031051</v>
      </c>
      <c r="D2924">
        <f t="shared" si="91"/>
        <v>14</v>
      </c>
      <c r="E2924" t="str">
        <f t="shared" si="92"/>
        <v>NIT</v>
      </c>
    </row>
    <row r="2925" spans="1:5" x14ac:dyDescent="0.25">
      <c r="A2925" t="s">
        <v>5464</v>
      </c>
      <c r="B2925" t="s">
        <v>5465</v>
      </c>
      <c r="C2925" t="str">
        <f>Tabla4[[#This Row],[NIT]]</f>
        <v>06142709971043</v>
      </c>
      <c r="D2925">
        <f t="shared" si="91"/>
        <v>14</v>
      </c>
      <c r="E2925" t="str">
        <f t="shared" si="92"/>
        <v>NIT</v>
      </c>
    </row>
    <row r="2926" spans="1:5" x14ac:dyDescent="0.25">
      <c r="A2926" t="s">
        <v>5466</v>
      </c>
      <c r="B2926" t="s">
        <v>5467</v>
      </c>
      <c r="C2926" t="str">
        <f>Tabla4[[#This Row],[NIT]]</f>
        <v>06140712061039</v>
      </c>
      <c r="D2926">
        <f t="shared" si="91"/>
        <v>14</v>
      </c>
      <c r="E2926" t="str">
        <f t="shared" si="92"/>
        <v>NIT</v>
      </c>
    </row>
    <row r="2927" spans="1:5" x14ac:dyDescent="0.25">
      <c r="A2927" t="s">
        <v>5468</v>
      </c>
      <c r="B2927" t="s">
        <v>5469</v>
      </c>
      <c r="C2927" t="str">
        <f>Tabla4[[#This Row],[NIT]]</f>
        <v>06141607091050</v>
      </c>
      <c r="D2927">
        <f t="shared" si="91"/>
        <v>14</v>
      </c>
      <c r="E2927" t="str">
        <f t="shared" si="92"/>
        <v>NIT</v>
      </c>
    </row>
    <row r="2928" spans="1:5" x14ac:dyDescent="0.25">
      <c r="A2928" t="s">
        <v>5470</v>
      </c>
      <c r="B2928" t="s">
        <v>5471</v>
      </c>
      <c r="C2928" t="str">
        <f>Tabla4[[#This Row],[NIT]]</f>
        <v>06142003590010</v>
      </c>
      <c r="D2928">
        <f t="shared" si="91"/>
        <v>14</v>
      </c>
      <c r="E2928" t="str">
        <f t="shared" si="92"/>
        <v>NIT</v>
      </c>
    </row>
    <row r="2929" spans="1:5" x14ac:dyDescent="0.25">
      <c r="A2929" t="s">
        <v>5472</v>
      </c>
      <c r="B2929" t="s">
        <v>5473</v>
      </c>
      <c r="C2929" t="str">
        <f>Tabla4[[#This Row],[NIT]]</f>
        <v>06140502031021</v>
      </c>
      <c r="D2929">
        <f t="shared" si="91"/>
        <v>14</v>
      </c>
      <c r="E2929" t="str">
        <f t="shared" si="92"/>
        <v>NIT</v>
      </c>
    </row>
    <row r="2930" spans="1:5" x14ac:dyDescent="0.25">
      <c r="A2930" t="s">
        <v>5474</v>
      </c>
      <c r="B2930" t="s">
        <v>5475</v>
      </c>
      <c r="C2930" t="str">
        <f>Tabla4[[#This Row],[NIT]]</f>
        <v>06140110031015</v>
      </c>
      <c r="D2930">
        <f t="shared" si="91"/>
        <v>14</v>
      </c>
      <c r="E2930" t="str">
        <f t="shared" si="92"/>
        <v>NIT</v>
      </c>
    </row>
    <row r="2931" spans="1:5" x14ac:dyDescent="0.25">
      <c r="A2931" t="s">
        <v>5476</v>
      </c>
      <c r="B2931" t="s">
        <v>5477</v>
      </c>
      <c r="C2931" t="str">
        <f>Tabla4[[#This Row],[NIT]]</f>
        <v>06140901961040</v>
      </c>
      <c r="D2931">
        <f t="shared" si="91"/>
        <v>14</v>
      </c>
      <c r="E2931" t="str">
        <f t="shared" si="92"/>
        <v>NIT</v>
      </c>
    </row>
    <row r="2932" spans="1:5" x14ac:dyDescent="0.25">
      <c r="A2932" t="s">
        <v>5478</v>
      </c>
      <c r="B2932" t="s">
        <v>5479</v>
      </c>
      <c r="C2932" t="str">
        <f>Tabla4[[#This Row],[NIT]]</f>
        <v>06142207610162</v>
      </c>
      <c r="D2932">
        <f t="shared" si="91"/>
        <v>14</v>
      </c>
      <c r="E2932" t="str">
        <f t="shared" si="92"/>
        <v>NIT</v>
      </c>
    </row>
    <row r="2933" spans="1:5" x14ac:dyDescent="0.25">
      <c r="A2933" t="s">
        <v>5480</v>
      </c>
      <c r="B2933" t="s">
        <v>5481</v>
      </c>
      <c r="C2933" t="str">
        <f>Tabla4[[#This Row],[NIT]]</f>
        <v>02132506741018</v>
      </c>
      <c r="D2933">
        <f t="shared" si="91"/>
        <v>14</v>
      </c>
      <c r="E2933" t="str">
        <f t="shared" si="92"/>
        <v>NIT</v>
      </c>
    </row>
    <row r="2934" spans="1:5" x14ac:dyDescent="0.25">
      <c r="A2934" t="s">
        <v>5482</v>
      </c>
      <c r="B2934" t="s">
        <v>5483</v>
      </c>
      <c r="C2934" t="str">
        <f>Tabla4[[#This Row],[NIT]]</f>
        <v>06141203430026</v>
      </c>
      <c r="D2934">
        <f t="shared" si="91"/>
        <v>14</v>
      </c>
      <c r="E2934" t="str">
        <f t="shared" si="92"/>
        <v>NIT</v>
      </c>
    </row>
    <row r="2935" spans="1:5" x14ac:dyDescent="0.25">
      <c r="A2935" t="s">
        <v>5484</v>
      </c>
      <c r="B2935" t="s">
        <v>5485</v>
      </c>
      <c r="C2935" t="str">
        <f>Tabla4[[#This Row],[NIT]]</f>
        <v>06142303600159</v>
      </c>
      <c r="D2935">
        <f t="shared" si="91"/>
        <v>14</v>
      </c>
      <c r="E2935" t="str">
        <f t="shared" si="92"/>
        <v>NIT</v>
      </c>
    </row>
    <row r="2936" spans="1:5" x14ac:dyDescent="0.25">
      <c r="A2936" t="s">
        <v>5486</v>
      </c>
      <c r="B2936" t="s">
        <v>5487</v>
      </c>
      <c r="C2936" t="str">
        <f>Tabla4[[#This Row],[NIT]]</f>
        <v>11230102400011</v>
      </c>
      <c r="D2936">
        <f t="shared" si="91"/>
        <v>14</v>
      </c>
      <c r="E2936" t="str">
        <f t="shared" si="92"/>
        <v>NIT</v>
      </c>
    </row>
    <row r="2937" spans="1:5" x14ac:dyDescent="0.25">
      <c r="A2937" t="s">
        <v>5488</v>
      </c>
      <c r="B2937" t="s">
        <v>5489</v>
      </c>
      <c r="C2937" t="str">
        <f>Tabla4[[#This Row],[NIT]]</f>
        <v>06140703530140</v>
      </c>
      <c r="D2937">
        <f t="shared" si="91"/>
        <v>14</v>
      </c>
      <c r="E2937" t="str">
        <f t="shared" si="92"/>
        <v>NIT</v>
      </c>
    </row>
    <row r="2938" spans="1:5" x14ac:dyDescent="0.25">
      <c r="A2938" t="s">
        <v>5490</v>
      </c>
      <c r="B2938" t="s">
        <v>5491</v>
      </c>
      <c r="C2938" t="str">
        <f>Tabla4[[#This Row],[NIT]]</f>
        <v>06141211071030</v>
      </c>
      <c r="D2938">
        <f t="shared" si="91"/>
        <v>14</v>
      </c>
      <c r="E2938" t="str">
        <f t="shared" si="92"/>
        <v>NIT</v>
      </c>
    </row>
    <row r="2939" spans="1:5" x14ac:dyDescent="0.25">
      <c r="A2939" t="s">
        <v>5492</v>
      </c>
      <c r="B2939" t="s">
        <v>5493</v>
      </c>
      <c r="C2939" t="str">
        <f>Tabla4[[#This Row],[NIT]]</f>
        <v>05012710931018</v>
      </c>
      <c r="D2939">
        <f t="shared" si="91"/>
        <v>14</v>
      </c>
      <c r="E2939" t="str">
        <f t="shared" si="92"/>
        <v>NIT</v>
      </c>
    </row>
    <row r="2940" spans="1:5" x14ac:dyDescent="0.25">
      <c r="A2940" t="s">
        <v>5494</v>
      </c>
      <c r="B2940" t="s">
        <v>5495</v>
      </c>
      <c r="C2940" t="str">
        <f>Tabla4[[#This Row],[NIT]]</f>
        <v>06143001831078</v>
      </c>
      <c r="D2940">
        <f t="shared" si="91"/>
        <v>14</v>
      </c>
      <c r="E2940" t="str">
        <f t="shared" si="92"/>
        <v>NIT</v>
      </c>
    </row>
    <row r="2941" spans="1:5" x14ac:dyDescent="0.25">
      <c r="A2941" t="s">
        <v>5496</v>
      </c>
      <c r="B2941" t="s">
        <v>5497</v>
      </c>
      <c r="C2941" t="str">
        <f>Tabla4[[#This Row],[NIT]]</f>
        <v>06141208031036</v>
      </c>
      <c r="D2941">
        <f t="shared" si="91"/>
        <v>14</v>
      </c>
      <c r="E2941" t="str">
        <f t="shared" si="92"/>
        <v>NIT</v>
      </c>
    </row>
    <row r="2942" spans="1:5" x14ac:dyDescent="0.25">
      <c r="A2942" t="s">
        <v>5498</v>
      </c>
      <c r="B2942" t="s">
        <v>5499</v>
      </c>
      <c r="C2942" t="str">
        <f>Tabla4[[#This Row],[NIT]]</f>
        <v>06142307991021</v>
      </c>
      <c r="D2942">
        <f t="shared" si="91"/>
        <v>14</v>
      </c>
      <c r="E2942" t="str">
        <f t="shared" si="92"/>
        <v>NIT</v>
      </c>
    </row>
    <row r="2943" spans="1:5" x14ac:dyDescent="0.25">
      <c r="A2943" t="s">
        <v>5500</v>
      </c>
      <c r="B2943" t="s">
        <v>5501</v>
      </c>
      <c r="C2943" t="str">
        <f>Tabla4[[#This Row],[NIT]]</f>
        <v>06143006941033</v>
      </c>
      <c r="D2943">
        <f t="shared" si="91"/>
        <v>14</v>
      </c>
      <c r="E2943" t="str">
        <f t="shared" si="92"/>
        <v>NIT</v>
      </c>
    </row>
    <row r="2944" spans="1:5" x14ac:dyDescent="0.25">
      <c r="A2944" t="s">
        <v>5502</v>
      </c>
      <c r="B2944" t="s">
        <v>5503</v>
      </c>
      <c r="C2944" t="str">
        <f>Tabla4[[#This Row],[NIT]]</f>
        <v>06140509031051</v>
      </c>
      <c r="D2944">
        <f t="shared" si="91"/>
        <v>14</v>
      </c>
      <c r="E2944" t="str">
        <f t="shared" si="92"/>
        <v>NIT</v>
      </c>
    </row>
    <row r="2945" spans="1:5" x14ac:dyDescent="0.25">
      <c r="A2945" t="s">
        <v>2395</v>
      </c>
      <c r="B2945" t="s">
        <v>5504</v>
      </c>
      <c r="C2945" t="str">
        <f>Tabla4[[#This Row],[NIT]]</f>
        <v>06142102730015</v>
      </c>
      <c r="D2945">
        <f t="shared" si="91"/>
        <v>14</v>
      </c>
      <c r="E2945" t="str">
        <f t="shared" si="92"/>
        <v>NIT</v>
      </c>
    </row>
    <row r="2946" spans="1:5" x14ac:dyDescent="0.25">
      <c r="A2946" t="s">
        <v>5505</v>
      </c>
      <c r="B2946" t="s">
        <v>5506</v>
      </c>
      <c r="C2946" t="str">
        <f>Tabla4[[#This Row],[NIT]]</f>
        <v>06141402981010</v>
      </c>
      <c r="D2946">
        <f t="shared" ref="D2946:D3009" si="93">LEN(C2946)</f>
        <v>14</v>
      </c>
      <c r="E2946" t="str">
        <f t="shared" si="92"/>
        <v>NIT</v>
      </c>
    </row>
    <row r="2947" spans="1:5" x14ac:dyDescent="0.25">
      <c r="A2947" t="s">
        <v>5507</v>
      </c>
      <c r="B2947" t="s">
        <v>5508</v>
      </c>
      <c r="C2947" t="str">
        <f>Tabla4[[#This Row],[NIT]]</f>
        <v>06142401031082</v>
      </c>
      <c r="D2947">
        <f t="shared" si="93"/>
        <v>14</v>
      </c>
      <c r="E2947" t="str">
        <f t="shared" ref="E2947:E3010" si="94">IF(D2947=14,"NIT",IF(D2947=9,"DUI"," "))</f>
        <v>NIT</v>
      </c>
    </row>
    <row r="2948" spans="1:5" x14ac:dyDescent="0.25">
      <c r="A2948" t="s">
        <v>5509</v>
      </c>
      <c r="B2948" t="s">
        <v>5510</v>
      </c>
      <c r="C2948" t="str">
        <f>Tabla4[[#This Row],[NIT]]</f>
        <v>06140808001045</v>
      </c>
      <c r="D2948">
        <f t="shared" si="93"/>
        <v>14</v>
      </c>
      <c r="E2948" t="str">
        <f t="shared" si="94"/>
        <v>NIT</v>
      </c>
    </row>
    <row r="2949" spans="1:5" x14ac:dyDescent="0.25">
      <c r="A2949" t="s">
        <v>5511</v>
      </c>
      <c r="B2949" t="s">
        <v>5512</v>
      </c>
      <c r="C2949" t="str">
        <f>Tabla4[[#This Row],[NIT]]</f>
        <v>96151910691027</v>
      </c>
      <c r="D2949">
        <f t="shared" si="93"/>
        <v>14</v>
      </c>
      <c r="E2949" t="str">
        <f t="shared" si="94"/>
        <v>NIT</v>
      </c>
    </row>
    <row r="2950" spans="1:5" x14ac:dyDescent="0.25">
      <c r="A2950" t="s">
        <v>5513</v>
      </c>
      <c r="B2950" t="s">
        <v>5514</v>
      </c>
      <c r="C2950" t="str">
        <f>Tabla4[[#This Row],[NIT]]</f>
        <v>06141409610046</v>
      </c>
      <c r="D2950">
        <f t="shared" si="93"/>
        <v>14</v>
      </c>
      <c r="E2950" t="str">
        <f t="shared" si="94"/>
        <v>NIT</v>
      </c>
    </row>
    <row r="2951" spans="1:5" x14ac:dyDescent="0.25">
      <c r="A2951" t="s">
        <v>5515</v>
      </c>
      <c r="B2951" t="s">
        <v>5516</v>
      </c>
      <c r="C2951" t="str">
        <f>Tabla4[[#This Row],[NIT]]</f>
        <v>08062503771017</v>
      </c>
      <c r="D2951">
        <f t="shared" si="93"/>
        <v>14</v>
      </c>
      <c r="E2951" t="str">
        <f t="shared" si="94"/>
        <v>NIT</v>
      </c>
    </row>
    <row r="2952" spans="1:5" x14ac:dyDescent="0.25">
      <c r="A2952" t="s">
        <v>5517</v>
      </c>
      <c r="B2952" t="s">
        <v>5518</v>
      </c>
      <c r="C2952" t="str">
        <f>Tabla4[[#This Row],[NIT]]</f>
        <v>06141206670097</v>
      </c>
      <c r="D2952">
        <f t="shared" si="93"/>
        <v>14</v>
      </c>
      <c r="E2952" t="str">
        <f t="shared" si="94"/>
        <v>NIT</v>
      </c>
    </row>
    <row r="2953" spans="1:5" x14ac:dyDescent="0.25">
      <c r="A2953" t="s">
        <v>5519</v>
      </c>
      <c r="B2953" t="s">
        <v>5520</v>
      </c>
      <c r="C2953" t="str">
        <f>Tabla4[[#This Row],[NIT]]</f>
        <v>06140702711060</v>
      </c>
      <c r="D2953">
        <f t="shared" si="93"/>
        <v>14</v>
      </c>
      <c r="E2953" t="str">
        <f t="shared" si="94"/>
        <v>NIT</v>
      </c>
    </row>
    <row r="2954" spans="1:5" x14ac:dyDescent="0.25">
      <c r="A2954" t="s">
        <v>5521</v>
      </c>
      <c r="B2954" t="s">
        <v>5522</v>
      </c>
      <c r="C2954" t="str">
        <f>Tabla4[[#This Row],[NIT]]</f>
        <v>06142106881023</v>
      </c>
      <c r="D2954">
        <f t="shared" si="93"/>
        <v>14</v>
      </c>
      <c r="E2954" t="str">
        <f t="shared" si="94"/>
        <v>NIT</v>
      </c>
    </row>
    <row r="2955" spans="1:5" x14ac:dyDescent="0.25">
      <c r="A2955" t="s">
        <v>5523</v>
      </c>
      <c r="B2955" t="s">
        <v>5524</v>
      </c>
      <c r="C2955" t="str">
        <f>Tabla4[[#This Row],[NIT]]</f>
        <v>01030101450013</v>
      </c>
      <c r="D2955">
        <f t="shared" si="93"/>
        <v>14</v>
      </c>
      <c r="E2955" t="str">
        <f t="shared" si="94"/>
        <v>NIT</v>
      </c>
    </row>
    <row r="2956" spans="1:5" x14ac:dyDescent="0.25">
      <c r="A2956" t="s">
        <v>5525</v>
      </c>
      <c r="B2956" t="s">
        <v>5526</v>
      </c>
      <c r="C2956" t="str">
        <f>Tabla4[[#This Row],[NIT]]</f>
        <v>09031203640014</v>
      </c>
      <c r="D2956">
        <f t="shared" si="93"/>
        <v>14</v>
      </c>
      <c r="E2956" t="str">
        <f t="shared" si="94"/>
        <v>NIT</v>
      </c>
    </row>
    <row r="2957" spans="1:5" x14ac:dyDescent="0.25">
      <c r="A2957" t="s">
        <v>5527</v>
      </c>
      <c r="B2957" t="s">
        <v>5528</v>
      </c>
      <c r="C2957" t="str">
        <f>Tabla4[[#This Row],[NIT]]</f>
        <v>06141512951028</v>
      </c>
      <c r="D2957">
        <f t="shared" si="93"/>
        <v>14</v>
      </c>
      <c r="E2957" t="str">
        <f t="shared" si="94"/>
        <v>NIT</v>
      </c>
    </row>
    <row r="2958" spans="1:5" x14ac:dyDescent="0.25">
      <c r="A2958" t="s">
        <v>5529</v>
      </c>
      <c r="B2958" t="s">
        <v>5530</v>
      </c>
      <c r="C2958" t="str">
        <f>Tabla4[[#This Row],[NIT]]</f>
        <v>06142705981010</v>
      </c>
      <c r="D2958">
        <f t="shared" si="93"/>
        <v>14</v>
      </c>
      <c r="E2958" t="str">
        <f t="shared" si="94"/>
        <v>NIT</v>
      </c>
    </row>
    <row r="2959" spans="1:5" x14ac:dyDescent="0.25">
      <c r="A2959" t="s">
        <v>5531</v>
      </c>
      <c r="B2959" t="s">
        <v>5532</v>
      </c>
      <c r="C2959" t="str">
        <f>Tabla4[[#This Row],[NIT]]</f>
        <v>06141108780017</v>
      </c>
      <c r="D2959">
        <f t="shared" si="93"/>
        <v>14</v>
      </c>
      <c r="E2959" t="str">
        <f t="shared" si="94"/>
        <v>NIT</v>
      </c>
    </row>
    <row r="2960" spans="1:5" x14ac:dyDescent="0.25">
      <c r="A2960" t="s">
        <v>5533</v>
      </c>
      <c r="B2960" t="s">
        <v>5534</v>
      </c>
      <c r="C2960" t="str">
        <f>Tabla4[[#This Row],[NIT]]</f>
        <v>06141712041026</v>
      </c>
      <c r="D2960">
        <f t="shared" si="93"/>
        <v>14</v>
      </c>
      <c r="E2960" t="str">
        <f t="shared" si="94"/>
        <v>NIT</v>
      </c>
    </row>
    <row r="2961" spans="1:5" x14ac:dyDescent="0.25">
      <c r="A2961" t="s">
        <v>5535</v>
      </c>
      <c r="B2961" t="s">
        <v>5536</v>
      </c>
      <c r="C2961" t="str">
        <f>Tabla4[[#This Row],[NIT]]</f>
        <v>06141512991020</v>
      </c>
      <c r="D2961">
        <f t="shared" si="93"/>
        <v>14</v>
      </c>
      <c r="E2961" t="str">
        <f t="shared" si="94"/>
        <v>NIT</v>
      </c>
    </row>
    <row r="2962" spans="1:5" x14ac:dyDescent="0.25">
      <c r="A2962" t="s">
        <v>5537</v>
      </c>
      <c r="B2962" t="s">
        <v>5538</v>
      </c>
      <c r="C2962" t="str">
        <f>Tabla4[[#This Row],[NIT]]</f>
        <v>06142705091030</v>
      </c>
      <c r="D2962">
        <f t="shared" si="93"/>
        <v>14</v>
      </c>
      <c r="E2962" t="str">
        <f t="shared" si="94"/>
        <v>NIT</v>
      </c>
    </row>
    <row r="2963" spans="1:5" x14ac:dyDescent="0.25">
      <c r="A2963" t="s">
        <v>5539</v>
      </c>
      <c r="B2963" t="s">
        <v>5540</v>
      </c>
      <c r="C2963" t="str">
        <f>Tabla4[[#This Row],[NIT]]</f>
        <v>06141808991076</v>
      </c>
      <c r="D2963">
        <f t="shared" si="93"/>
        <v>14</v>
      </c>
      <c r="E2963" t="str">
        <f t="shared" si="94"/>
        <v>NIT</v>
      </c>
    </row>
    <row r="2964" spans="1:5" x14ac:dyDescent="0.25">
      <c r="A2964" t="s">
        <v>5541</v>
      </c>
      <c r="B2964" t="s">
        <v>5542</v>
      </c>
      <c r="C2964" t="str">
        <f>Tabla4[[#This Row],[NIT]]</f>
        <v>06142906991048</v>
      </c>
      <c r="D2964">
        <f t="shared" si="93"/>
        <v>14</v>
      </c>
      <c r="E2964" t="str">
        <f t="shared" si="94"/>
        <v>NIT</v>
      </c>
    </row>
    <row r="2965" spans="1:5" x14ac:dyDescent="0.25">
      <c r="A2965" t="s">
        <v>5543</v>
      </c>
      <c r="B2965" t="s">
        <v>5544</v>
      </c>
      <c r="C2965" t="str">
        <f>Tabla4[[#This Row],[NIT]]</f>
        <v>05022708580035</v>
      </c>
      <c r="D2965">
        <f t="shared" si="93"/>
        <v>14</v>
      </c>
      <c r="E2965" t="str">
        <f t="shared" si="94"/>
        <v>NIT</v>
      </c>
    </row>
    <row r="2966" spans="1:5" x14ac:dyDescent="0.25">
      <c r="A2966" t="s">
        <v>5545</v>
      </c>
      <c r="B2966" t="s">
        <v>5546</v>
      </c>
      <c r="C2966" t="str">
        <f>Tabla4[[#This Row],[NIT]]</f>
        <v>06140812981038</v>
      </c>
      <c r="D2966">
        <f t="shared" si="93"/>
        <v>14</v>
      </c>
      <c r="E2966" t="str">
        <f t="shared" si="94"/>
        <v>NIT</v>
      </c>
    </row>
    <row r="2967" spans="1:5" x14ac:dyDescent="0.25">
      <c r="A2967" t="s">
        <v>5547</v>
      </c>
      <c r="B2967" t="s">
        <v>5548</v>
      </c>
      <c r="C2967" t="str">
        <f>Tabla4[[#This Row],[NIT]]</f>
        <v>06141406001070</v>
      </c>
      <c r="D2967">
        <f t="shared" si="93"/>
        <v>14</v>
      </c>
      <c r="E2967" t="str">
        <f t="shared" si="94"/>
        <v>NIT</v>
      </c>
    </row>
    <row r="2968" spans="1:5" x14ac:dyDescent="0.25">
      <c r="A2968" t="s">
        <v>5549</v>
      </c>
      <c r="B2968" t="s">
        <v>5550</v>
      </c>
      <c r="C2968" t="str">
        <f>Tabla4[[#This Row],[NIT]]</f>
        <v>06140703971073</v>
      </c>
      <c r="D2968">
        <f t="shared" si="93"/>
        <v>14</v>
      </c>
      <c r="E2968" t="str">
        <f t="shared" si="94"/>
        <v>NIT</v>
      </c>
    </row>
    <row r="2969" spans="1:5" x14ac:dyDescent="0.25">
      <c r="A2969" t="s">
        <v>5551</v>
      </c>
      <c r="B2969" t="s">
        <v>5552</v>
      </c>
      <c r="C2969" t="str">
        <f>Tabla4[[#This Row],[NIT]]</f>
        <v>06141502220042</v>
      </c>
      <c r="D2969">
        <f t="shared" si="93"/>
        <v>14</v>
      </c>
      <c r="E2969" t="str">
        <f t="shared" si="94"/>
        <v>NIT</v>
      </c>
    </row>
    <row r="2970" spans="1:5" x14ac:dyDescent="0.25">
      <c r="A2970" t="s">
        <v>5553</v>
      </c>
      <c r="B2970" t="s">
        <v>5554</v>
      </c>
      <c r="C2970" t="str">
        <f>Tabla4[[#This Row],[NIT]]</f>
        <v>06141905891043</v>
      </c>
      <c r="D2970">
        <f t="shared" si="93"/>
        <v>14</v>
      </c>
      <c r="E2970" t="str">
        <f t="shared" si="94"/>
        <v>NIT</v>
      </c>
    </row>
    <row r="2971" spans="1:5" x14ac:dyDescent="0.25">
      <c r="A2971" t="s">
        <v>5555</v>
      </c>
      <c r="B2971" t="s">
        <v>5556</v>
      </c>
      <c r="C2971" t="str">
        <f>Tabla4[[#This Row],[NIT]]</f>
        <v>04071902220015</v>
      </c>
      <c r="D2971">
        <f t="shared" si="93"/>
        <v>14</v>
      </c>
      <c r="E2971" t="str">
        <f t="shared" si="94"/>
        <v>NIT</v>
      </c>
    </row>
    <row r="2972" spans="1:5" x14ac:dyDescent="0.25">
      <c r="A2972" t="s">
        <v>5557</v>
      </c>
      <c r="B2972" t="s">
        <v>5558</v>
      </c>
      <c r="C2972" t="str">
        <f>Tabla4[[#This Row],[NIT]]</f>
        <v>13191603871013</v>
      </c>
      <c r="D2972">
        <f t="shared" si="93"/>
        <v>14</v>
      </c>
      <c r="E2972" t="str">
        <f t="shared" si="94"/>
        <v>NIT</v>
      </c>
    </row>
    <row r="2973" spans="1:5" x14ac:dyDescent="0.25">
      <c r="A2973" t="s">
        <v>5559</v>
      </c>
      <c r="B2973" t="s">
        <v>5560</v>
      </c>
      <c r="C2973" t="str">
        <f>Tabla4[[#This Row],[NIT]]</f>
        <v>07021006961013</v>
      </c>
      <c r="D2973">
        <f t="shared" si="93"/>
        <v>14</v>
      </c>
      <c r="E2973" t="str">
        <f t="shared" si="94"/>
        <v>NIT</v>
      </c>
    </row>
    <row r="2974" spans="1:5" x14ac:dyDescent="0.25">
      <c r="A2974" t="s">
        <v>5561</v>
      </c>
      <c r="B2974" t="s">
        <v>5562</v>
      </c>
      <c r="C2974" t="str">
        <f>Tabla4[[#This Row],[NIT]]</f>
        <v>02032212951010</v>
      </c>
      <c r="D2974">
        <f t="shared" si="93"/>
        <v>14</v>
      </c>
      <c r="E2974" t="str">
        <f t="shared" si="94"/>
        <v>NIT</v>
      </c>
    </row>
    <row r="2975" spans="1:5" x14ac:dyDescent="0.25">
      <c r="A2975" t="s">
        <v>5563</v>
      </c>
      <c r="B2975" t="s">
        <v>5564</v>
      </c>
      <c r="C2975" t="str">
        <f>Tabla4[[#This Row],[NIT]]</f>
        <v>12021006961013</v>
      </c>
      <c r="D2975">
        <f t="shared" si="93"/>
        <v>14</v>
      </c>
      <c r="E2975" t="str">
        <f t="shared" si="94"/>
        <v>NIT</v>
      </c>
    </row>
    <row r="2976" spans="1:5" x14ac:dyDescent="0.25">
      <c r="A2976" t="s">
        <v>5565</v>
      </c>
      <c r="B2976" t="s">
        <v>5566</v>
      </c>
      <c r="C2976" t="str">
        <f>Tabla4[[#This Row],[NIT]]</f>
        <v>09031006961016</v>
      </c>
      <c r="D2976">
        <f t="shared" si="93"/>
        <v>14</v>
      </c>
      <c r="E2976" t="str">
        <f t="shared" si="94"/>
        <v>NIT</v>
      </c>
    </row>
    <row r="2977" spans="1:5" x14ac:dyDescent="0.25">
      <c r="A2977" t="s">
        <v>5567</v>
      </c>
      <c r="B2977" t="s">
        <v>5568</v>
      </c>
      <c r="C2977" t="str">
        <f>Tabla4[[#This Row],[NIT]]</f>
        <v>06141006961058</v>
      </c>
      <c r="D2977">
        <f t="shared" si="93"/>
        <v>14</v>
      </c>
      <c r="E2977" t="str">
        <f t="shared" si="94"/>
        <v>NIT</v>
      </c>
    </row>
    <row r="2978" spans="1:5" x14ac:dyDescent="0.25">
      <c r="A2978" t="s">
        <v>5569</v>
      </c>
      <c r="B2978" t="s">
        <v>5570</v>
      </c>
      <c r="C2978" t="str">
        <f>Tabla4[[#This Row],[NIT]]</f>
        <v>14082212951012</v>
      </c>
      <c r="D2978">
        <f t="shared" si="93"/>
        <v>14</v>
      </c>
      <c r="E2978" t="str">
        <f t="shared" si="94"/>
        <v>NIT</v>
      </c>
    </row>
    <row r="2979" spans="1:5" x14ac:dyDescent="0.25">
      <c r="A2979" t="s">
        <v>5571</v>
      </c>
      <c r="B2979" t="s">
        <v>5572</v>
      </c>
      <c r="C2979" t="str">
        <f>Tabla4[[#This Row],[NIT]]</f>
        <v>06143102220012</v>
      </c>
      <c r="D2979">
        <f t="shared" si="93"/>
        <v>14</v>
      </c>
      <c r="E2979" t="str">
        <f t="shared" si="94"/>
        <v>NIT</v>
      </c>
    </row>
    <row r="2980" spans="1:5" x14ac:dyDescent="0.25">
      <c r="A2980" t="s">
        <v>5573</v>
      </c>
      <c r="B2980" t="s">
        <v>5574</v>
      </c>
      <c r="C2980" t="str">
        <f>Tabla4[[#This Row],[NIT]]</f>
        <v>02071006961012</v>
      </c>
      <c r="D2980">
        <f t="shared" si="93"/>
        <v>14</v>
      </c>
      <c r="E2980" t="str">
        <f t="shared" si="94"/>
        <v>NIT</v>
      </c>
    </row>
    <row r="2981" spans="1:5" x14ac:dyDescent="0.25">
      <c r="A2981" t="s">
        <v>5575</v>
      </c>
      <c r="B2981" t="s">
        <v>5576</v>
      </c>
      <c r="C2981" t="str">
        <f>Tabla4[[#This Row],[NIT]]</f>
        <v>06142102220025</v>
      </c>
      <c r="D2981">
        <f t="shared" si="93"/>
        <v>14</v>
      </c>
      <c r="E2981" t="str">
        <f t="shared" si="94"/>
        <v>NIT</v>
      </c>
    </row>
    <row r="2982" spans="1:5" x14ac:dyDescent="0.25">
      <c r="A2982" t="s">
        <v>5577</v>
      </c>
      <c r="B2982" t="s">
        <v>5578</v>
      </c>
      <c r="C2982" t="str">
        <f>Tabla4[[#This Row],[NIT]]</f>
        <v>04161406961018</v>
      </c>
      <c r="D2982">
        <f t="shared" si="93"/>
        <v>14</v>
      </c>
      <c r="E2982" t="str">
        <f t="shared" si="94"/>
        <v>NIT</v>
      </c>
    </row>
    <row r="2983" spans="1:5" x14ac:dyDescent="0.25">
      <c r="A2983" t="s">
        <v>5579</v>
      </c>
      <c r="B2983" t="s">
        <v>5580</v>
      </c>
      <c r="C2983" t="str">
        <f>Tabla4[[#This Row],[NIT]]</f>
        <v>12100108881011</v>
      </c>
      <c r="D2983">
        <f t="shared" si="93"/>
        <v>14</v>
      </c>
      <c r="E2983" t="str">
        <f t="shared" si="94"/>
        <v>NIT</v>
      </c>
    </row>
    <row r="2984" spans="1:5" x14ac:dyDescent="0.25">
      <c r="A2984" t="s">
        <v>5581</v>
      </c>
      <c r="B2984" t="s">
        <v>5582</v>
      </c>
      <c r="C2984" t="str">
        <f>Tabla4[[#This Row],[NIT]]</f>
        <v>03151802220016</v>
      </c>
      <c r="D2984">
        <f t="shared" si="93"/>
        <v>14</v>
      </c>
      <c r="E2984" t="str">
        <f t="shared" si="94"/>
        <v>NIT</v>
      </c>
    </row>
    <row r="2985" spans="1:5" x14ac:dyDescent="0.25">
      <c r="A2985" t="s">
        <v>5583</v>
      </c>
      <c r="B2985" t="s">
        <v>5584</v>
      </c>
      <c r="C2985" t="str">
        <f>Tabla4[[#This Row],[NIT]]</f>
        <v>06141006961040</v>
      </c>
      <c r="D2985">
        <f t="shared" si="93"/>
        <v>14</v>
      </c>
      <c r="E2985" t="str">
        <f t="shared" si="94"/>
        <v>NIT</v>
      </c>
    </row>
    <row r="2986" spans="1:5" x14ac:dyDescent="0.25">
      <c r="A2986" t="s">
        <v>5585</v>
      </c>
      <c r="B2986" t="s">
        <v>5586</v>
      </c>
      <c r="C2986" t="str">
        <f>Tabla4[[#This Row],[NIT]]</f>
        <v>01012812831013</v>
      </c>
      <c r="D2986">
        <f t="shared" si="93"/>
        <v>14</v>
      </c>
      <c r="E2986" t="str">
        <f t="shared" si="94"/>
        <v>NIT</v>
      </c>
    </row>
    <row r="2987" spans="1:5" x14ac:dyDescent="0.25">
      <c r="A2987" t="s">
        <v>5587</v>
      </c>
      <c r="B2987" t="s">
        <v>5588</v>
      </c>
      <c r="C2987" t="str">
        <f>Tabla4[[#This Row],[NIT]]</f>
        <v>06171402220019</v>
      </c>
      <c r="D2987">
        <f t="shared" si="93"/>
        <v>14</v>
      </c>
      <c r="E2987" t="str">
        <f t="shared" si="94"/>
        <v>NIT</v>
      </c>
    </row>
    <row r="2988" spans="1:5" x14ac:dyDescent="0.25">
      <c r="A2988" t="s">
        <v>5589</v>
      </c>
      <c r="B2988" t="s">
        <v>5590</v>
      </c>
      <c r="C2988" t="str">
        <f>Tabla4[[#This Row],[NIT]]</f>
        <v>06141102220026</v>
      </c>
      <c r="D2988">
        <f t="shared" si="93"/>
        <v>14</v>
      </c>
      <c r="E2988" t="str">
        <f t="shared" si="94"/>
        <v>NIT</v>
      </c>
    </row>
    <row r="2989" spans="1:5" x14ac:dyDescent="0.25">
      <c r="A2989" t="s">
        <v>5591</v>
      </c>
      <c r="B2989" t="s">
        <v>5592</v>
      </c>
      <c r="C2989" t="str">
        <f>Tabla4[[#This Row],[NIT]]</f>
        <v>12171302220016</v>
      </c>
      <c r="D2989">
        <f t="shared" si="93"/>
        <v>14</v>
      </c>
      <c r="E2989" t="str">
        <f t="shared" si="94"/>
        <v>NIT</v>
      </c>
    </row>
    <row r="2990" spans="1:5" x14ac:dyDescent="0.25">
      <c r="A2990" t="s">
        <v>5593</v>
      </c>
      <c r="B2990" t="s">
        <v>5594</v>
      </c>
      <c r="C2990" t="str">
        <f>Tabla4[[#This Row],[NIT]]</f>
        <v>02101602220018</v>
      </c>
      <c r="D2990">
        <f t="shared" si="93"/>
        <v>14</v>
      </c>
      <c r="E2990" t="str">
        <f t="shared" si="94"/>
        <v>NIT</v>
      </c>
    </row>
    <row r="2991" spans="1:5" x14ac:dyDescent="0.25">
      <c r="A2991" t="s">
        <v>5595</v>
      </c>
      <c r="B2991" t="s">
        <v>5596</v>
      </c>
      <c r="C2991" t="str">
        <f>Tabla4[[#This Row],[NIT]]</f>
        <v>05110102220013</v>
      </c>
      <c r="D2991">
        <f t="shared" si="93"/>
        <v>14</v>
      </c>
      <c r="E2991" t="str">
        <f t="shared" si="94"/>
        <v>NIT</v>
      </c>
    </row>
    <row r="2992" spans="1:5" x14ac:dyDescent="0.25">
      <c r="A2992" t="s">
        <v>5597</v>
      </c>
      <c r="B2992" t="s">
        <v>5598</v>
      </c>
      <c r="C2992" t="str">
        <f>Tabla4[[#This Row],[NIT]]</f>
        <v>14162212951016</v>
      </c>
      <c r="D2992">
        <f t="shared" si="93"/>
        <v>14</v>
      </c>
      <c r="E2992" t="str">
        <f t="shared" si="94"/>
        <v>NIT</v>
      </c>
    </row>
    <row r="2993" spans="1:5" x14ac:dyDescent="0.25">
      <c r="A2993" t="s">
        <v>5599</v>
      </c>
      <c r="B2993" t="s">
        <v>5600</v>
      </c>
      <c r="C2993" t="str">
        <f>Tabla4[[#This Row],[NIT]]</f>
        <v>11211406961012</v>
      </c>
      <c r="D2993">
        <f t="shared" si="93"/>
        <v>14</v>
      </c>
      <c r="E2993" t="str">
        <f t="shared" si="94"/>
        <v>NIT</v>
      </c>
    </row>
    <row r="2994" spans="1:5" x14ac:dyDescent="0.25">
      <c r="A2994" t="s">
        <v>5601</v>
      </c>
      <c r="B2994" t="s">
        <v>5602</v>
      </c>
      <c r="C2994" t="str">
        <f>Tabla4[[#This Row],[NIT]]</f>
        <v>09061006961012</v>
      </c>
      <c r="D2994">
        <f t="shared" si="93"/>
        <v>14</v>
      </c>
      <c r="E2994" t="str">
        <f t="shared" si="94"/>
        <v>NIT</v>
      </c>
    </row>
    <row r="2995" spans="1:5" x14ac:dyDescent="0.25">
      <c r="A2995" t="s">
        <v>5603</v>
      </c>
      <c r="B2995" t="s">
        <v>5604</v>
      </c>
      <c r="C2995" t="str">
        <f>Tabla4[[#This Row],[NIT]]</f>
        <v>11231102220020</v>
      </c>
      <c r="D2995">
        <f t="shared" si="93"/>
        <v>14</v>
      </c>
      <c r="E2995" t="str">
        <f t="shared" si="94"/>
        <v>NIT</v>
      </c>
    </row>
    <row r="2996" spans="1:5" x14ac:dyDescent="0.25">
      <c r="A2996" t="s">
        <v>5605</v>
      </c>
      <c r="B2996" t="s">
        <v>5606</v>
      </c>
      <c r="C2996" t="str">
        <f>Tabla4[[#This Row],[NIT]]</f>
        <v>10101102220016</v>
      </c>
      <c r="D2996">
        <f t="shared" si="93"/>
        <v>14</v>
      </c>
      <c r="E2996" t="str">
        <f t="shared" si="94"/>
        <v>NIT</v>
      </c>
    </row>
    <row r="2997" spans="1:5" x14ac:dyDescent="0.25">
      <c r="A2997" t="s">
        <v>5607</v>
      </c>
      <c r="B2997" t="s">
        <v>5608</v>
      </c>
      <c r="C2997" t="str">
        <f>Tabla4[[#This Row],[NIT]]</f>
        <v>08212102220020</v>
      </c>
      <c r="D2997">
        <f t="shared" si="93"/>
        <v>14</v>
      </c>
      <c r="E2997" t="str">
        <f t="shared" si="94"/>
        <v>NIT</v>
      </c>
    </row>
    <row r="2998" spans="1:5" x14ac:dyDescent="0.25">
      <c r="A2998" t="s">
        <v>5609</v>
      </c>
      <c r="B2998" t="s">
        <v>5610</v>
      </c>
      <c r="C2998" t="str">
        <f>Tabla4[[#This Row],[NIT]]</f>
        <v>12170202770019</v>
      </c>
      <c r="D2998">
        <f t="shared" si="93"/>
        <v>14</v>
      </c>
      <c r="E2998" t="str">
        <f t="shared" si="94"/>
        <v>NIT</v>
      </c>
    </row>
    <row r="2999" spans="1:5" x14ac:dyDescent="0.25">
      <c r="A2999" t="s">
        <v>5611</v>
      </c>
      <c r="B2999" t="s">
        <v>5612</v>
      </c>
      <c r="C2999" t="str">
        <f>Tabla4[[#This Row],[NIT]]</f>
        <v>06140512690019</v>
      </c>
      <c r="D2999">
        <f t="shared" si="93"/>
        <v>14</v>
      </c>
      <c r="E2999" t="str">
        <f t="shared" si="94"/>
        <v>NIT</v>
      </c>
    </row>
    <row r="3000" spans="1:5" x14ac:dyDescent="0.25">
      <c r="A3000" t="s">
        <v>5613</v>
      </c>
      <c r="B3000" t="s">
        <v>5614</v>
      </c>
      <c r="C3000" t="str">
        <f>Tabla4[[#This Row],[NIT]]</f>
        <v>06140606071025</v>
      </c>
      <c r="D3000">
        <f t="shared" si="93"/>
        <v>14</v>
      </c>
      <c r="E3000" t="str">
        <f t="shared" si="94"/>
        <v>NIT</v>
      </c>
    </row>
    <row r="3001" spans="1:5" x14ac:dyDescent="0.25">
      <c r="A3001" t="s">
        <v>5615</v>
      </c>
      <c r="B3001" t="s">
        <v>5616</v>
      </c>
      <c r="C3001" t="str">
        <f>Tabla4[[#This Row],[NIT]]</f>
        <v>06142602021050</v>
      </c>
      <c r="D3001">
        <f t="shared" si="93"/>
        <v>14</v>
      </c>
      <c r="E3001" t="str">
        <f t="shared" si="94"/>
        <v>NIT</v>
      </c>
    </row>
    <row r="3002" spans="1:5" x14ac:dyDescent="0.25">
      <c r="A3002" t="s">
        <v>5617</v>
      </c>
      <c r="B3002" t="s">
        <v>5618</v>
      </c>
      <c r="C3002" t="str">
        <f>Tabla4[[#This Row],[NIT]]</f>
        <v>06141304891011</v>
      </c>
      <c r="D3002">
        <f t="shared" si="93"/>
        <v>14</v>
      </c>
      <c r="E3002" t="str">
        <f t="shared" si="94"/>
        <v>NIT</v>
      </c>
    </row>
    <row r="3003" spans="1:5" x14ac:dyDescent="0.25">
      <c r="A3003" t="s">
        <v>5619</v>
      </c>
      <c r="B3003" t="s">
        <v>5620</v>
      </c>
      <c r="C3003" t="str">
        <f>Tabla4[[#This Row],[NIT]]</f>
        <v>02102204781014</v>
      </c>
      <c r="D3003">
        <f t="shared" si="93"/>
        <v>14</v>
      </c>
      <c r="E3003" t="str">
        <f t="shared" si="94"/>
        <v>NIT</v>
      </c>
    </row>
    <row r="3004" spans="1:5" x14ac:dyDescent="0.25">
      <c r="A3004" t="s">
        <v>5621</v>
      </c>
      <c r="B3004" t="s">
        <v>5622</v>
      </c>
      <c r="C3004" t="str">
        <f>Tabla4[[#This Row],[NIT]]</f>
        <v>06141011971053</v>
      </c>
      <c r="D3004">
        <f t="shared" si="93"/>
        <v>14</v>
      </c>
      <c r="E3004" t="str">
        <f t="shared" si="94"/>
        <v>NIT</v>
      </c>
    </row>
    <row r="3005" spans="1:5" x14ac:dyDescent="0.25">
      <c r="A3005" t="s">
        <v>5623</v>
      </c>
      <c r="B3005" t="s">
        <v>5624</v>
      </c>
      <c r="C3005" t="str">
        <f>Tabla4[[#This Row],[NIT]]</f>
        <v>06141602901011</v>
      </c>
      <c r="D3005">
        <f t="shared" si="93"/>
        <v>14</v>
      </c>
      <c r="E3005" t="str">
        <f t="shared" si="94"/>
        <v>NIT</v>
      </c>
    </row>
    <row r="3006" spans="1:5" x14ac:dyDescent="0.25">
      <c r="A3006" t="s">
        <v>5625</v>
      </c>
      <c r="B3006" t="s">
        <v>5626</v>
      </c>
      <c r="C3006" t="str">
        <f>Tabla4[[#This Row],[NIT]]</f>
        <v>94471412680019</v>
      </c>
      <c r="D3006">
        <f t="shared" si="93"/>
        <v>14</v>
      </c>
      <c r="E3006" t="str">
        <f t="shared" si="94"/>
        <v>NIT</v>
      </c>
    </row>
    <row r="3007" spans="1:5" x14ac:dyDescent="0.25">
      <c r="A3007" t="s">
        <v>5627</v>
      </c>
      <c r="B3007" t="s">
        <v>5628</v>
      </c>
      <c r="C3007" t="str">
        <f>Tabla4[[#This Row],[NIT]]</f>
        <v>06142408061017</v>
      </c>
      <c r="D3007">
        <f t="shared" si="93"/>
        <v>14</v>
      </c>
      <c r="E3007" t="str">
        <f t="shared" si="94"/>
        <v>NIT</v>
      </c>
    </row>
    <row r="3008" spans="1:5" x14ac:dyDescent="0.25">
      <c r="A3008" t="s">
        <v>5629</v>
      </c>
      <c r="B3008" t="s">
        <v>5630</v>
      </c>
      <c r="C3008" t="str">
        <f>Tabla4[[#This Row],[NIT]]</f>
        <v>06141807830010</v>
      </c>
      <c r="D3008">
        <f t="shared" si="93"/>
        <v>14</v>
      </c>
      <c r="E3008" t="str">
        <f t="shared" si="94"/>
        <v>NIT</v>
      </c>
    </row>
    <row r="3009" spans="1:5" x14ac:dyDescent="0.25">
      <c r="A3009" t="s">
        <v>5631</v>
      </c>
      <c r="B3009" t="s">
        <v>5632</v>
      </c>
      <c r="C3009" t="str">
        <f>Tabla4[[#This Row],[NIT]]</f>
        <v>06142703001107</v>
      </c>
      <c r="D3009">
        <f t="shared" si="93"/>
        <v>14</v>
      </c>
      <c r="E3009" t="str">
        <f t="shared" si="94"/>
        <v>NIT</v>
      </c>
    </row>
    <row r="3010" spans="1:5" x14ac:dyDescent="0.25">
      <c r="A3010" t="s">
        <v>5633</v>
      </c>
      <c r="B3010" t="s">
        <v>5634</v>
      </c>
      <c r="C3010" t="str">
        <f>Tabla4[[#This Row],[NIT]]</f>
        <v>06143010921063</v>
      </c>
      <c r="D3010">
        <f t="shared" ref="D3010:D3073" si="95">LEN(C3010)</f>
        <v>14</v>
      </c>
      <c r="E3010" t="str">
        <f t="shared" si="94"/>
        <v>NIT</v>
      </c>
    </row>
    <row r="3011" spans="1:5" x14ac:dyDescent="0.25">
      <c r="A3011" t="s">
        <v>5635</v>
      </c>
      <c r="B3011" t="s">
        <v>5636</v>
      </c>
      <c r="C3011" t="str">
        <f>Tabla4[[#This Row],[NIT]]</f>
        <v>08052101091014</v>
      </c>
      <c r="D3011">
        <f t="shared" si="95"/>
        <v>14</v>
      </c>
      <c r="E3011" t="str">
        <f t="shared" ref="E3011:E3074" si="96">IF(D3011=14,"NIT",IF(D3011=9,"DUI"," "))</f>
        <v>NIT</v>
      </c>
    </row>
    <row r="3012" spans="1:5" x14ac:dyDescent="0.25">
      <c r="A3012" t="s">
        <v>5637</v>
      </c>
      <c r="B3012" t="s">
        <v>5638</v>
      </c>
      <c r="C3012" t="str">
        <f>Tabla4[[#This Row],[NIT]]</f>
        <v>06141903560010</v>
      </c>
      <c r="D3012">
        <f t="shared" si="95"/>
        <v>14</v>
      </c>
      <c r="E3012" t="str">
        <f t="shared" si="96"/>
        <v>NIT</v>
      </c>
    </row>
    <row r="3013" spans="1:5" x14ac:dyDescent="0.25">
      <c r="A3013" t="s">
        <v>5639</v>
      </c>
      <c r="B3013" t="s">
        <v>5640</v>
      </c>
      <c r="C3013" t="str">
        <f>Tabla4[[#This Row],[NIT]]</f>
        <v>06140305680010</v>
      </c>
      <c r="D3013">
        <f t="shared" si="95"/>
        <v>14</v>
      </c>
      <c r="E3013" t="str">
        <f t="shared" si="96"/>
        <v>NIT</v>
      </c>
    </row>
    <row r="3014" spans="1:5" x14ac:dyDescent="0.25">
      <c r="A3014" t="s">
        <v>5641</v>
      </c>
      <c r="B3014" t="s">
        <v>5642</v>
      </c>
      <c r="C3014" t="str">
        <f>Tabla4[[#This Row],[NIT]]</f>
        <v>13191204530013</v>
      </c>
      <c r="D3014">
        <f t="shared" si="95"/>
        <v>14</v>
      </c>
      <c r="E3014" t="str">
        <f t="shared" si="96"/>
        <v>NIT</v>
      </c>
    </row>
    <row r="3015" spans="1:5" x14ac:dyDescent="0.25">
      <c r="A3015" t="s">
        <v>5643</v>
      </c>
      <c r="B3015" t="s">
        <v>5644</v>
      </c>
      <c r="C3015" t="str">
        <f>Tabla4[[#This Row],[NIT]]</f>
        <v>07151708480011</v>
      </c>
      <c r="D3015">
        <f t="shared" si="95"/>
        <v>14</v>
      </c>
      <c r="E3015" t="str">
        <f t="shared" si="96"/>
        <v>NIT</v>
      </c>
    </row>
    <row r="3016" spans="1:5" x14ac:dyDescent="0.25">
      <c r="A3016" t="s">
        <v>5645</v>
      </c>
      <c r="B3016" t="s">
        <v>5646</v>
      </c>
      <c r="C3016" t="str">
        <f>Tabla4[[#This Row],[NIT]]</f>
        <v>06143010840034</v>
      </c>
      <c r="D3016">
        <f t="shared" si="95"/>
        <v>14</v>
      </c>
      <c r="E3016" t="str">
        <f t="shared" si="96"/>
        <v>NIT</v>
      </c>
    </row>
    <row r="3017" spans="1:5" x14ac:dyDescent="0.25">
      <c r="A3017" t="s">
        <v>5647</v>
      </c>
      <c r="B3017" t="s">
        <v>5648</v>
      </c>
      <c r="C3017" t="str">
        <f>Tabla4[[#This Row],[NIT]]</f>
        <v>06142302051110</v>
      </c>
      <c r="D3017">
        <f t="shared" si="95"/>
        <v>14</v>
      </c>
      <c r="E3017" t="str">
        <f t="shared" si="96"/>
        <v>NIT</v>
      </c>
    </row>
    <row r="3018" spans="1:5" x14ac:dyDescent="0.25">
      <c r="A3018" t="s">
        <v>5649</v>
      </c>
      <c r="B3018" t="s">
        <v>5650</v>
      </c>
      <c r="C3018" t="str">
        <f>Tabla4[[#This Row],[NIT]]</f>
        <v>06140208001017</v>
      </c>
      <c r="D3018">
        <f t="shared" si="95"/>
        <v>14</v>
      </c>
      <c r="E3018" t="str">
        <f t="shared" si="96"/>
        <v>NIT</v>
      </c>
    </row>
    <row r="3019" spans="1:5" x14ac:dyDescent="0.25">
      <c r="A3019" t="s">
        <v>5651</v>
      </c>
      <c r="B3019" t="s">
        <v>5652</v>
      </c>
      <c r="C3019" t="str">
        <f>Tabla4[[#This Row],[NIT]]</f>
        <v>06142405041031</v>
      </c>
      <c r="D3019">
        <f t="shared" si="95"/>
        <v>14</v>
      </c>
      <c r="E3019" t="str">
        <f t="shared" si="96"/>
        <v>NIT</v>
      </c>
    </row>
    <row r="3020" spans="1:5" x14ac:dyDescent="0.25">
      <c r="A3020" t="s">
        <v>5653</v>
      </c>
      <c r="B3020" t="s">
        <v>5654</v>
      </c>
      <c r="C3020" t="str">
        <f>Tabla4[[#This Row],[NIT]]</f>
        <v>06062901081015</v>
      </c>
      <c r="D3020">
        <f t="shared" si="95"/>
        <v>14</v>
      </c>
      <c r="E3020" t="str">
        <f t="shared" si="96"/>
        <v>NIT</v>
      </c>
    </row>
    <row r="3021" spans="1:5" x14ac:dyDescent="0.25">
      <c r="A3021" t="s">
        <v>5655</v>
      </c>
      <c r="B3021" t="s">
        <v>5656</v>
      </c>
      <c r="C3021" t="str">
        <f>Tabla4[[#This Row],[NIT]]</f>
        <v>06140611061046</v>
      </c>
      <c r="D3021">
        <f t="shared" si="95"/>
        <v>14</v>
      </c>
      <c r="E3021" t="str">
        <f t="shared" si="96"/>
        <v>NIT</v>
      </c>
    </row>
    <row r="3022" spans="1:5" x14ac:dyDescent="0.25">
      <c r="A3022" t="s">
        <v>5657</v>
      </c>
      <c r="B3022" t="s">
        <v>5658</v>
      </c>
      <c r="C3022" t="str">
        <f>Tabla4[[#This Row],[NIT]]</f>
        <v>06142608031040</v>
      </c>
      <c r="D3022">
        <f t="shared" si="95"/>
        <v>14</v>
      </c>
      <c r="E3022" t="str">
        <f t="shared" si="96"/>
        <v>NIT</v>
      </c>
    </row>
    <row r="3023" spans="1:5" x14ac:dyDescent="0.25">
      <c r="A3023" t="s">
        <v>5659</v>
      </c>
      <c r="B3023" t="s">
        <v>5660</v>
      </c>
      <c r="C3023" t="str">
        <f>Tabla4[[#This Row],[NIT]]</f>
        <v>06140108051017</v>
      </c>
      <c r="D3023">
        <f t="shared" si="95"/>
        <v>14</v>
      </c>
      <c r="E3023" t="str">
        <f t="shared" si="96"/>
        <v>NIT</v>
      </c>
    </row>
    <row r="3024" spans="1:5" x14ac:dyDescent="0.25">
      <c r="A3024" t="s">
        <v>5661</v>
      </c>
      <c r="B3024" t="s">
        <v>5662</v>
      </c>
      <c r="C3024" t="str">
        <f>Tabla4[[#This Row],[NIT]]</f>
        <v>06142308061044</v>
      </c>
      <c r="D3024">
        <f t="shared" si="95"/>
        <v>14</v>
      </c>
      <c r="E3024" t="str">
        <f t="shared" si="96"/>
        <v>NIT</v>
      </c>
    </row>
    <row r="3025" spans="1:5" x14ac:dyDescent="0.25">
      <c r="A3025" t="s">
        <v>2601</v>
      </c>
      <c r="B3025" t="s">
        <v>5663</v>
      </c>
      <c r="C3025" t="str">
        <f>Tabla4[[#This Row],[NIT]]</f>
        <v>06140202051039</v>
      </c>
      <c r="D3025">
        <f t="shared" si="95"/>
        <v>14</v>
      </c>
      <c r="E3025" t="str">
        <f t="shared" si="96"/>
        <v>NIT</v>
      </c>
    </row>
    <row r="3026" spans="1:5" x14ac:dyDescent="0.25">
      <c r="A3026" t="s">
        <v>5664</v>
      </c>
      <c r="B3026" t="s">
        <v>5665</v>
      </c>
      <c r="C3026" t="str">
        <f>Tabla4[[#This Row],[NIT]]</f>
        <v>06140811911028</v>
      </c>
      <c r="D3026">
        <f t="shared" si="95"/>
        <v>14</v>
      </c>
      <c r="E3026" t="str">
        <f t="shared" si="96"/>
        <v>NIT</v>
      </c>
    </row>
    <row r="3027" spans="1:5" x14ac:dyDescent="0.25">
      <c r="A3027" t="s">
        <v>5666</v>
      </c>
      <c r="B3027" t="s">
        <v>5667</v>
      </c>
      <c r="C3027" t="str">
        <f>Tabla4[[#This Row],[NIT]]</f>
        <v>96152510041011</v>
      </c>
      <c r="D3027">
        <f t="shared" si="95"/>
        <v>14</v>
      </c>
      <c r="E3027" t="str">
        <f t="shared" si="96"/>
        <v>NIT</v>
      </c>
    </row>
    <row r="3028" spans="1:5" x14ac:dyDescent="0.25">
      <c r="A3028" t="s">
        <v>5668</v>
      </c>
      <c r="B3028" t="s">
        <v>5669</v>
      </c>
      <c r="C3028" t="str">
        <f>Tabla4[[#This Row],[NIT]]</f>
        <v>06141607031040</v>
      </c>
      <c r="D3028">
        <f t="shared" si="95"/>
        <v>14</v>
      </c>
      <c r="E3028" t="str">
        <f t="shared" si="96"/>
        <v>NIT</v>
      </c>
    </row>
    <row r="3029" spans="1:5" x14ac:dyDescent="0.25">
      <c r="A3029" t="s">
        <v>5670</v>
      </c>
      <c r="B3029" t="s">
        <v>5671</v>
      </c>
      <c r="C3029" t="str">
        <f>Tabla4[[#This Row],[NIT]]</f>
        <v>06141508001058</v>
      </c>
      <c r="D3029">
        <f t="shared" si="95"/>
        <v>14</v>
      </c>
      <c r="E3029" t="str">
        <f t="shared" si="96"/>
        <v>NIT</v>
      </c>
    </row>
    <row r="3030" spans="1:5" x14ac:dyDescent="0.25">
      <c r="A3030" t="s">
        <v>5672</v>
      </c>
      <c r="B3030" t="s">
        <v>5673</v>
      </c>
      <c r="C3030" t="str">
        <f>Tabla4[[#This Row],[NIT]]</f>
        <v>06140205071049</v>
      </c>
      <c r="D3030">
        <f t="shared" si="95"/>
        <v>14</v>
      </c>
      <c r="E3030" t="str">
        <f t="shared" si="96"/>
        <v>NIT</v>
      </c>
    </row>
    <row r="3031" spans="1:5" x14ac:dyDescent="0.25">
      <c r="A3031" t="s">
        <v>5674</v>
      </c>
      <c r="B3031" t="s">
        <v>5675</v>
      </c>
      <c r="C3031" t="str">
        <f>Tabla4[[#This Row],[NIT]]</f>
        <v>06142810061023</v>
      </c>
      <c r="D3031">
        <f t="shared" si="95"/>
        <v>14</v>
      </c>
      <c r="E3031" t="str">
        <f t="shared" si="96"/>
        <v>NIT</v>
      </c>
    </row>
    <row r="3032" spans="1:5" x14ac:dyDescent="0.25">
      <c r="A3032" t="s">
        <v>5676</v>
      </c>
      <c r="B3032" t="s">
        <v>5677</v>
      </c>
      <c r="C3032" t="str">
        <f>Tabla4[[#This Row],[NIT]]</f>
        <v>05112107011014</v>
      </c>
      <c r="D3032">
        <f t="shared" si="95"/>
        <v>14</v>
      </c>
      <c r="E3032" t="str">
        <f t="shared" si="96"/>
        <v>NIT</v>
      </c>
    </row>
    <row r="3033" spans="1:5" x14ac:dyDescent="0.25">
      <c r="A3033" t="s">
        <v>5678</v>
      </c>
      <c r="B3033" t="s">
        <v>5679</v>
      </c>
      <c r="C3033" t="str">
        <f>Tabla4[[#This Row],[NIT]]</f>
        <v>06141606870030</v>
      </c>
      <c r="D3033">
        <f t="shared" si="95"/>
        <v>14</v>
      </c>
      <c r="E3033" t="str">
        <f t="shared" si="96"/>
        <v>NIT</v>
      </c>
    </row>
    <row r="3034" spans="1:5" x14ac:dyDescent="0.25">
      <c r="A3034" t="s">
        <v>5680</v>
      </c>
      <c r="B3034" t="s">
        <v>5681</v>
      </c>
      <c r="C3034" t="str">
        <f>Tabla4[[#This Row],[NIT]]</f>
        <v>12172701031017</v>
      </c>
      <c r="D3034">
        <f t="shared" si="95"/>
        <v>14</v>
      </c>
      <c r="E3034" t="str">
        <f t="shared" si="96"/>
        <v>NIT</v>
      </c>
    </row>
    <row r="3035" spans="1:5" x14ac:dyDescent="0.25">
      <c r="A3035" t="s">
        <v>1510</v>
      </c>
      <c r="B3035" t="s">
        <v>5682</v>
      </c>
      <c r="C3035" t="str">
        <f>Tabla4[[#This Row],[NIT]]</f>
        <v>06143009921068</v>
      </c>
      <c r="D3035">
        <f t="shared" si="95"/>
        <v>14</v>
      </c>
      <c r="E3035" t="str">
        <f t="shared" si="96"/>
        <v>NIT</v>
      </c>
    </row>
    <row r="3036" spans="1:5" x14ac:dyDescent="0.25">
      <c r="A3036" t="s">
        <v>5683</v>
      </c>
      <c r="B3036" t="s">
        <v>5684</v>
      </c>
      <c r="C3036" t="str">
        <f>Tabla4[[#This Row],[NIT]]</f>
        <v>06140905071023</v>
      </c>
      <c r="D3036">
        <f t="shared" si="95"/>
        <v>14</v>
      </c>
      <c r="E3036" t="str">
        <f t="shared" si="96"/>
        <v>NIT</v>
      </c>
    </row>
    <row r="3037" spans="1:5" x14ac:dyDescent="0.25">
      <c r="A3037" t="s">
        <v>5685</v>
      </c>
      <c r="B3037" t="s">
        <v>5686</v>
      </c>
      <c r="C3037" t="str">
        <f>Tabla4[[#This Row],[NIT]]</f>
        <v>06140804921018</v>
      </c>
      <c r="D3037">
        <f t="shared" si="95"/>
        <v>14</v>
      </c>
      <c r="E3037" t="str">
        <f t="shared" si="96"/>
        <v>NIT</v>
      </c>
    </row>
    <row r="3038" spans="1:5" x14ac:dyDescent="0.25">
      <c r="A3038" t="s">
        <v>5687</v>
      </c>
      <c r="B3038" t="s">
        <v>5688</v>
      </c>
      <c r="C3038" t="str">
        <f>Tabla4[[#This Row],[NIT]]</f>
        <v>06141301031054</v>
      </c>
      <c r="D3038">
        <f t="shared" si="95"/>
        <v>14</v>
      </c>
      <c r="E3038" t="str">
        <f t="shared" si="96"/>
        <v>NIT</v>
      </c>
    </row>
    <row r="3039" spans="1:5" x14ac:dyDescent="0.25">
      <c r="A3039" t="s">
        <v>5689</v>
      </c>
      <c r="B3039" t="s">
        <v>5690</v>
      </c>
      <c r="C3039" t="str">
        <f>Tabla4[[#This Row],[NIT]]</f>
        <v>06141511961020</v>
      </c>
      <c r="D3039">
        <f t="shared" si="95"/>
        <v>14</v>
      </c>
      <c r="E3039" t="str">
        <f t="shared" si="96"/>
        <v>NIT</v>
      </c>
    </row>
    <row r="3040" spans="1:5" x14ac:dyDescent="0.25">
      <c r="A3040" t="s">
        <v>5691</v>
      </c>
      <c r="B3040" t="s">
        <v>5692</v>
      </c>
      <c r="C3040" t="str">
        <f>Tabla4[[#This Row],[NIT]]</f>
        <v>06141103881018</v>
      </c>
      <c r="D3040">
        <f t="shared" si="95"/>
        <v>14</v>
      </c>
      <c r="E3040" t="str">
        <f t="shared" si="96"/>
        <v>NIT</v>
      </c>
    </row>
    <row r="3041" spans="1:5" x14ac:dyDescent="0.25">
      <c r="A3041" t="s">
        <v>5693</v>
      </c>
      <c r="B3041" t="s">
        <v>5694</v>
      </c>
      <c r="C3041" t="str">
        <f>Tabla4[[#This Row],[NIT]]</f>
        <v>06142907881025</v>
      </c>
      <c r="D3041">
        <f t="shared" si="95"/>
        <v>14</v>
      </c>
      <c r="E3041" t="str">
        <f t="shared" si="96"/>
        <v>NIT</v>
      </c>
    </row>
    <row r="3042" spans="1:5" x14ac:dyDescent="0.25">
      <c r="A3042" t="s">
        <v>5695</v>
      </c>
      <c r="B3042" t="s">
        <v>5696</v>
      </c>
      <c r="C3042" t="str">
        <f>Tabla4[[#This Row],[NIT]]</f>
        <v>06141410921078</v>
      </c>
      <c r="D3042">
        <f t="shared" si="95"/>
        <v>14</v>
      </c>
      <c r="E3042" t="str">
        <f t="shared" si="96"/>
        <v>NIT</v>
      </c>
    </row>
    <row r="3043" spans="1:5" x14ac:dyDescent="0.25">
      <c r="A3043" t="s">
        <v>5697</v>
      </c>
      <c r="B3043" t="s">
        <v>5698</v>
      </c>
      <c r="C3043" t="str">
        <f>Tabla4[[#This Row],[NIT]]</f>
        <v>06140102941061</v>
      </c>
      <c r="D3043">
        <f t="shared" si="95"/>
        <v>14</v>
      </c>
      <c r="E3043" t="str">
        <f t="shared" si="96"/>
        <v>NIT</v>
      </c>
    </row>
    <row r="3044" spans="1:5" x14ac:dyDescent="0.25">
      <c r="A3044" t="s">
        <v>5699</v>
      </c>
      <c r="B3044" t="s">
        <v>5700</v>
      </c>
      <c r="C3044" t="str">
        <f>Tabla4[[#This Row],[NIT]]</f>
        <v>06142104051015</v>
      </c>
      <c r="D3044">
        <f t="shared" si="95"/>
        <v>14</v>
      </c>
      <c r="E3044" t="str">
        <f t="shared" si="96"/>
        <v>NIT</v>
      </c>
    </row>
    <row r="3045" spans="1:5" x14ac:dyDescent="0.25">
      <c r="A3045" t="s">
        <v>5701</v>
      </c>
      <c r="B3045" t="s">
        <v>5702</v>
      </c>
      <c r="C3045" t="str">
        <f>Tabla4[[#This Row],[NIT]]</f>
        <v>94110902011011</v>
      </c>
      <c r="D3045">
        <f t="shared" si="95"/>
        <v>14</v>
      </c>
      <c r="E3045" t="str">
        <f t="shared" si="96"/>
        <v>NIT</v>
      </c>
    </row>
    <row r="3046" spans="1:5" x14ac:dyDescent="0.25">
      <c r="A3046" t="s">
        <v>5703</v>
      </c>
      <c r="B3046" t="s">
        <v>5704</v>
      </c>
      <c r="C3046" t="str">
        <f>Tabla4[[#This Row],[NIT]]</f>
        <v>06142805911019</v>
      </c>
      <c r="D3046">
        <f t="shared" si="95"/>
        <v>14</v>
      </c>
      <c r="E3046" t="str">
        <f t="shared" si="96"/>
        <v>NIT</v>
      </c>
    </row>
    <row r="3047" spans="1:5" x14ac:dyDescent="0.25">
      <c r="A3047" t="s">
        <v>5705</v>
      </c>
      <c r="B3047" t="s">
        <v>5706</v>
      </c>
      <c r="C3047" t="str">
        <f>Tabla4[[#This Row],[NIT]]</f>
        <v>05011303091017</v>
      </c>
      <c r="D3047">
        <f t="shared" si="95"/>
        <v>14</v>
      </c>
      <c r="E3047" t="str">
        <f t="shared" si="96"/>
        <v>NIT</v>
      </c>
    </row>
    <row r="3048" spans="1:5" x14ac:dyDescent="0.25">
      <c r="A3048" t="s">
        <v>5707</v>
      </c>
      <c r="B3048" t="s">
        <v>5708</v>
      </c>
      <c r="C3048" t="str">
        <f>Tabla4[[#This Row],[NIT]]</f>
        <v>94051709681011</v>
      </c>
      <c r="D3048">
        <f t="shared" si="95"/>
        <v>14</v>
      </c>
      <c r="E3048" t="str">
        <f t="shared" si="96"/>
        <v>NIT</v>
      </c>
    </row>
    <row r="3049" spans="1:5" x14ac:dyDescent="0.25">
      <c r="A3049" t="s">
        <v>5709</v>
      </c>
      <c r="B3049" t="s">
        <v>5710</v>
      </c>
      <c r="C3049" t="str">
        <f>Tabla4[[#This Row],[NIT]]</f>
        <v>06140102881018</v>
      </c>
      <c r="D3049">
        <f t="shared" si="95"/>
        <v>14</v>
      </c>
      <c r="E3049" t="str">
        <f t="shared" si="96"/>
        <v>NIT</v>
      </c>
    </row>
    <row r="3050" spans="1:5" x14ac:dyDescent="0.25">
      <c r="A3050" t="s">
        <v>5711</v>
      </c>
      <c r="B3050" t="s">
        <v>5712</v>
      </c>
      <c r="C3050" t="str">
        <f>Tabla4[[#This Row],[NIT]]</f>
        <v>06143007931023</v>
      </c>
      <c r="D3050">
        <f t="shared" si="95"/>
        <v>14</v>
      </c>
      <c r="E3050" t="str">
        <f t="shared" si="96"/>
        <v>NIT</v>
      </c>
    </row>
    <row r="3051" spans="1:5" x14ac:dyDescent="0.25">
      <c r="A3051" t="s">
        <v>5713</v>
      </c>
      <c r="B3051" t="s">
        <v>5714</v>
      </c>
      <c r="C3051" t="str">
        <f>Tabla4[[#This Row],[NIT]]</f>
        <v>06140906921055</v>
      </c>
      <c r="D3051">
        <f t="shared" si="95"/>
        <v>14</v>
      </c>
      <c r="E3051" t="str">
        <f t="shared" si="96"/>
        <v>NIT</v>
      </c>
    </row>
    <row r="3052" spans="1:5" x14ac:dyDescent="0.25">
      <c r="A3052" t="s">
        <v>5715</v>
      </c>
      <c r="B3052" t="s">
        <v>5716</v>
      </c>
      <c r="C3052" t="str">
        <f>Tabla4[[#This Row],[NIT]]</f>
        <v>06141109861019</v>
      </c>
      <c r="D3052">
        <f t="shared" si="95"/>
        <v>14</v>
      </c>
      <c r="E3052" t="str">
        <f t="shared" si="96"/>
        <v>NIT</v>
      </c>
    </row>
    <row r="3053" spans="1:5" x14ac:dyDescent="0.25">
      <c r="A3053" t="s">
        <v>2614</v>
      </c>
      <c r="B3053" t="s">
        <v>5717</v>
      </c>
      <c r="C3053" t="str">
        <f>Tabla4[[#This Row],[NIT]]</f>
        <v>06142002911028</v>
      </c>
      <c r="D3053">
        <f t="shared" si="95"/>
        <v>14</v>
      </c>
      <c r="E3053" t="str">
        <f t="shared" si="96"/>
        <v>NIT</v>
      </c>
    </row>
    <row r="3054" spans="1:5" x14ac:dyDescent="0.25">
      <c r="A3054" t="s">
        <v>5718</v>
      </c>
      <c r="B3054" t="s">
        <v>5719</v>
      </c>
      <c r="C3054" t="str">
        <f>Tabla4[[#This Row],[NIT]]</f>
        <v>06142810031043</v>
      </c>
      <c r="D3054">
        <f t="shared" si="95"/>
        <v>14</v>
      </c>
      <c r="E3054" t="str">
        <f t="shared" si="96"/>
        <v>NIT</v>
      </c>
    </row>
    <row r="3055" spans="1:5" x14ac:dyDescent="0.25">
      <c r="A3055" t="s">
        <v>5720</v>
      </c>
      <c r="B3055" t="s">
        <v>5721</v>
      </c>
      <c r="C3055" t="str">
        <f>Tabla4[[#This Row],[NIT]]</f>
        <v>06140912051020</v>
      </c>
      <c r="D3055">
        <f t="shared" si="95"/>
        <v>14</v>
      </c>
      <c r="E3055" t="str">
        <f t="shared" si="96"/>
        <v>NIT</v>
      </c>
    </row>
    <row r="3056" spans="1:5" x14ac:dyDescent="0.25">
      <c r="A3056" t="s">
        <v>5722</v>
      </c>
      <c r="B3056" t="s">
        <v>5723</v>
      </c>
      <c r="C3056" t="str">
        <f>Tabla4[[#This Row],[NIT]]</f>
        <v>06141604961020</v>
      </c>
      <c r="D3056">
        <f t="shared" si="95"/>
        <v>14</v>
      </c>
      <c r="E3056" t="str">
        <f t="shared" si="96"/>
        <v>NIT</v>
      </c>
    </row>
    <row r="3057" spans="1:5" x14ac:dyDescent="0.25">
      <c r="A3057" t="s">
        <v>5724</v>
      </c>
      <c r="B3057" t="s">
        <v>5725</v>
      </c>
      <c r="C3057" t="str">
        <f>Tabla4[[#This Row],[NIT]]</f>
        <v>06140703740017</v>
      </c>
      <c r="D3057">
        <f t="shared" si="95"/>
        <v>14</v>
      </c>
      <c r="E3057" t="str">
        <f t="shared" si="96"/>
        <v>NIT</v>
      </c>
    </row>
    <row r="3058" spans="1:5" x14ac:dyDescent="0.25">
      <c r="A3058" t="s">
        <v>5726</v>
      </c>
      <c r="B3058" t="s">
        <v>5727</v>
      </c>
      <c r="C3058" t="str">
        <f>Tabla4[[#This Row],[NIT]]</f>
        <v>06140109650015</v>
      </c>
      <c r="D3058">
        <f t="shared" si="95"/>
        <v>14</v>
      </c>
      <c r="E3058" t="str">
        <f t="shared" si="96"/>
        <v>NIT</v>
      </c>
    </row>
    <row r="3059" spans="1:5" x14ac:dyDescent="0.25">
      <c r="A3059" t="s">
        <v>5728</v>
      </c>
      <c r="B3059" t="s">
        <v>5729</v>
      </c>
      <c r="C3059" t="str">
        <f>Tabla4[[#This Row],[NIT]]</f>
        <v>06142211881012</v>
      </c>
      <c r="D3059">
        <f t="shared" si="95"/>
        <v>14</v>
      </c>
      <c r="E3059" t="str">
        <f t="shared" si="96"/>
        <v>NIT</v>
      </c>
    </row>
    <row r="3060" spans="1:5" x14ac:dyDescent="0.25">
      <c r="A3060" t="s">
        <v>5730</v>
      </c>
      <c r="B3060" t="s">
        <v>5731</v>
      </c>
      <c r="C3060" t="str">
        <f>Tabla4[[#This Row],[NIT]]</f>
        <v>06141905840010</v>
      </c>
      <c r="D3060">
        <f t="shared" si="95"/>
        <v>14</v>
      </c>
      <c r="E3060" t="str">
        <f t="shared" si="96"/>
        <v>NIT</v>
      </c>
    </row>
    <row r="3061" spans="1:5" x14ac:dyDescent="0.25">
      <c r="A3061" t="s">
        <v>5732</v>
      </c>
      <c r="B3061" t="s">
        <v>5733</v>
      </c>
      <c r="C3061" t="str">
        <f>Tabla4[[#This Row],[NIT]]</f>
        <v>06141810840067</v>
      </c>
      <c r="D3061">
        <f t="shared" si="95"/>
        <v>14</v>
      </c>
      <c r="E3061" t="str">
        <f t="shared" si="96"/>
        <v>NIT</v>
      </c>
    </row>
    <row r="3062" spans="1:5" x14ac:dyDescent="0.25">
      <c r="A3062" t="s">
        <v>2636</v>
      </c>
      <c r="B3062" t="s">
        <v>5734</v>
      </c>
      <c r="C3062" t="str">
        <f>Tabla4[[#This Row],[NIT]]</f>
        <v>06140403891027</v>
      </c>
      <c r="D3062">
        <f t="shared" si="95"/>
        <v>14</v>
      </c>
      <c r="E3062" t="str">
        <f t="shared" si="96"/>
        <v>NIT</v>
      </c>
    </row>
    <row r="3063" spans="1:5" x14ac:dyDescent="0.25">
      <c r="A3063" t="s">
        <v>5735</v>
      </c>
      <c r="B3063" t="s">
        <v>5736</v>
      </c>
      <c r="C3063" t="str">
        <f>Tabla4[[#This Row],[NIT]]</f>
        <v>06140901981033</v>
      </c>
      <c r="D3063">
        <f t="shared" si="95"/>
        <v>14</v>
      </c>
      <c r="E3063" t="str">
        <f t="shared" si="96"/>
        <v>NIT</v>
      </c>
    </row>
    <row r="3064" spans="1:5" x14ac:dyDescent="0.25">
      <c r="A3064" t="s">
        <v>5737</v>
      </c>
      <c r="B3064" t="s">
        <v>5738</v>
      </c>
      <c r="C3064" t="str">
        <f>Tabla4[[#This Row],[NIT]]</f>
        <v>02100208011016</v>
      </c>
      <c r="D3064">
        <f t="shared" si="95"/>
        <v>14</v>
      </c>
      <c r="E3064" t="str">
        <f t="shared" si="96"/>
        <v>NIT</v>
      </c>
    </row>
    <row r="3065" spans="1:5" x14ac:dyDescent="0.25">
      <c r="A3065" t="s">
        <v>5739</v>
      </c>
      <c r="B3065" t="s">
        <v>5740</v>
      </c>
      <c r="C3065" t="str">
        <f>Tabla4[[#This Row],[NIT]]</f>
        <v>06141412071012</v>
      </c>
      <c r="D3065">
        <f t="shared" si="95"/>
        <v>14</v>
      </c>
      <c r="E3065" t="str">
        <f t="shared" si="96"/>
        <v>NIT</v>
      </c>
    </row>
    <row r="3066" spans="1:5" x14ac:dyDescent="0.25">
      <c r="A3066" t="s">
        <v>5741</v>
      </c>
      <c r="B3066" t="s">
        <v>5742</v>
      </c>
      <c r="C3066" t="str">
        <f>Tabla4[[#This Row],[NIT]]</f>
        <v>06140403931010</v>
      </c>
      <c r="D3066">
        <f t="shared" si="95"/>
        <v>14</v>
      </c>
      <c r="E3066" t="str">
        <f t="shared" si="96"/>
        <v>NIT</v>
      </c>
    </row>
    <row r="3067" spans="1:5" x14ac:dyDescent="0.25">
      <c r="A3067" t="s">
        <v>5743</v>
      </c>
      <c r="B3067" t="s">
        <v>5744</v>
      </c>
      <c r="C3067" t="str">
        <f>Tabla4[[#This Row],[NIT]]</f>
        <v>06141010901019</v>
      </c>
      <c r="D3067">
        <f t="shared" si="95"/>
        <v>14</v>
      </c>
      <c r="E3067" t="str">
        <f t="shared" si="96"/>
        <v>NIT</v>
      </c>
    </row>
    <row r="3068" spans="1:5" x14ac:dyDescent="0.25">
      <c r="A3068" t="s">
        <v>5745</v>
      </c>
      <c r="B3068" t="s">
        <v>5746</v>
      </c>
      <c r="C3068" t="str">
        <f>Tabla4[[#This Row],[NIT]]</f>
        <v>06142211021030</v>
      </c>
      <c r="D3068">
        <f t="shared" si="95"/>
        <v>14</v>
      </c>
      <c r="E3068" t="str">
        <f t="shared" si="96"/>
        <v>NIT</v>
      </c>
    </row>
    <row r="3069" spans="1:5" x14ac:dyDescent="0.25">
      <c r="A3069" t="s">
        <v>5747</v>
      </c>
      <c r="B3069" t="s">
        <v>5748</v>
      </c>
      <c r="C3069" t="str">
        <f>Tabla4[[#This Row],[NIT]]</f>
        <v>01012112700019</v>
      </c>
      <c r="D3069">
        <f t="shared" si="95"/>
        <v>14</v>
      </c>
      <c r="E3069" t="str">
        <f t="shared" si="96"/>
        <v>NIT</v>
      </c>
    </row>
    <row r="3070" spans="1:5" x14ac:dyDescent="0.25">
      <c r="A3070" t="s">
        <v>5749</v>
      </c>
      <c r="B3070" t="s">
        <v>5750</v>
      </c>
      <c r="C3070" t="str">
        <f>Tabla4[[#This Row],[NIT]]</f>
        <v>06141101770020</v>
      </c>
      <c r="D3070">
        <f t="shared" si="95"/>
        <v>14</v>
      </c>
      <c r="E3070" t="str">
        <f t="shared" si="96"/>
        <v>NIT</v>
      </c>
    </row>
    <row r="3071" spans="1:5" x14ac:dyDescent="0.25">
      <c r="A3071" t="s">
        <v>5751</v>
      </c>
      <c r="B3071" t="s">
        <v>5752</v>
      </c>
      <c r="C3071" t="str">
        <f>Tabla4[[#This Row],[NIT]]</f>
        <v>06140502961053</v>
      </c>
      <c r="D3071">
        <f t="shared" si="95"/>
        <v>14</v>
      </c>
      <c r="E3071" t="str">
        <f t="shared" si="96"/>
        <v>NIT</v>
      </c>
    </row>
    <row r="3072" spans="1:5" x14ac:dyDescent="0.25">
      <c r="A3072" t="s">
        <v>5753</v>
      </c>
      <c r="B3072" t="s">
        <v>5754</v>
      </c>
      <c r="C3072" t="str">
        <f>Tabla4[[#This Row],[NIT]]</f>
        <v>06141609911047</v>
      </c>
      <c r="D3072">
        <f t="shared" si="95"/>
        <v>14</v>
      </c>
      <c r="E3072" t="str">
        <f t="shared" si="96"/>
        <v>NIT</v>
      </c>
    </row>
    <row r="3073" spans="1:5" x14ac:dyDescent="0.25">
      <c r="A3073" t="s">
        <v>5755</v>
      </c>
      <c r="B3073" t="s">
        <v>5756</v>
      </c>
      <c r="C3073" t="str">
        <f>Tabla4[[#This Row],[NIT]]</f>
        <v>06141912850049</v>
      </c>
      <c r="D3073">
        <f t="shared" si="95"/>
        <v>14</v>
      </c>
      <c r="E3073" t="str">
        <f t="shared" si="96"/>
        <v>NIT</v>
      </c>
    </row>
    <row r="3074" spans="1:5" x14ac:dyDescent="0.25">
      <c r="A3074" t="s">
        <v>5757</v>
      </c>
      <c r="B3074" t="s">
        <v>5758</v>
      </c>
      <c r="C3074" t="str">
        <f>Tabla4[[#This Row],[NIT]]</f>
        <v>06140707951085</v>
      </c>
      <c r="D3074">
        <f t="shared" ref="D3074:D3137" si="97">LEN(C3074)</f>
        <v>14</v>
      </c>
      <c r="E3074" t="str">
        <f t="shared" si="96"/>
        <v>NIT</v>
      </c>
    </row>
    <row r="3075" spans="1:5" x14ac:dyDescent="0.25">
      <c r="A3075" t="s">
        <v>5759</v>
      </c>
      <c r="B3075" t="s">
        <v>5760</v>
      </c>
      <c r="C3075" t="str">
        <f>Tabla4[[#This Row],[NIT]]</f>
        <v>06141511840010</v>
      </c>
      <c r="D3075">
        <f t="shared" si="97"/>
        <v>14</v>
      </c>
      <c r="E3075" t="str">
        <f t="shared" ref="E3075:E3138" si="98">IF(D3075=14,"NIT",IF(D3075=9,"DUI"," "))</f>
        <v>NIT</v>
      </c>
    </row>
    <row r="3076" spans="1:5" x14ac:dyDescent="0.25">
      <c r="A3076" t="s">
        <v>5761</v>
      </c>
      <c r="B3076" t="s">
        <v>5762</v>
      </c>
      <c r="C3076" t="str">
        <f>Tabla4[[#This Row],[NIT]]</f>
        <v>93931802571010</v>
      </c>
      <c r="D3076">
        <f t="shared" si="97"/>
        <v>14</v>
      </c>
      <c r="E3076" t="str">
        <f t="shared" si="98"/>
        <v>NIT</v>
      </c>
    </row>
    <row r="3077" spans="1:5" x14ac:dyDescent="0.25">
      <c r="A3077" t="s">
        <v>5763</v>
      </c>
      <c r="B3077" t="s">
        <v>5764</v>
      </c>
      <c r="C3077" t="str">
        <f>Tabla4[[#This Row],[NIT]]</f>
        <v>06140606860012</v>
      </c>
      <c r="D3077">
        <f t="shared" si="97"/>
        <v>14</v>
      </c>
      <c r="E3077" t="str">
        <f t="shared" si="98"/>
        <v>NIT</v>
      </c>
    </row>
    <row r="3078" spans="1:5" x14ac:dyDescent="0.25">
      <c r="A3078" t="s">
        <v>5765</v>
      </c>
      <c r="B3078" t="s">
        <v>5766</v>
      </c>
      <c r="C3078" t="str">
        <f>Tabla4[[#This Row],[NIT]]</f>
        <v>06142906041066</v>
      </c>
      <c r="D3078">
        <f t="shared" si="97"/>
        <v>14</v>
      </c>
      <c r="E3078" t="str">
        <f t="shared" si="98"/>
        <v>NIT</v>
      </c>
    </row>
    <row r="3079" spans="1:5" x14ac:dyDescent="0.25">
      <c r="A3079" t="s">
        <v>5767</v>
      </c>
      <c r="B3079" t="s">
        <v>5768</v>
      </c>
      <c r="C3079" t="str">
        <f>Tabla4[[#This Row],[NIT]]</f>
        <v>06140603021043</v>
      </c>
      <c r="D3079">
        <f t="shared" si="97"/>
        <v>14</v>
      </c>
      <c r="E3079" t="str">
        <f t="shared" si="98"/>
        <v>NIT</v>
      </c>
    </row>
    <row r="3080" spans="1:5" x14ac:dyDescent="0.25">
      <c r="A3080" t="s">
        <v>5769</v>
      </c>
      <c r="B3080" t="s">
        <v>5770</v>
      </c>
      <c r="C3080" t="str">
        <f>Tabla4[[#This Row],[NIT]]</f>
        <v>06141603041040</v>
      </c>
      <c r="D3080">
        <f t="shared" si="97"/>
        <v>14</v>
      </c>
      <c r="E3080" t="str">
        <f t="shared" si="98"/>
        <v>NIT</v>
      </c>
    </row>
    <row r="3081" spans="1:5" x14ac:dyDescent="0.25">
      <c r="A3081" t="s">
        <v>5771</v>
      </c>
      <c r="B3081" t="s">
        <v>5772</v>
      </c>
      <c r="C3081" t="str">
        <f>Tabla4[[#This Row],[NIT]]</f>
        <v>06142601991013</v>
      </c>
      <c r="D3081">
        <f t="shared" si="97"/>
        <v>14</v>
      </c>
      <c r="E3081" t="str">
        <f t="shared" si="98"/>
        <v>NIT</v>
      </c>
    </row>
    <row r="3082" spans="1:5" x14ac:dyDescent="0.25">
      <c r="A3082" t="s">
        <v>5773</v>
      </c>
      <c r="B3082" t="s">
        <v>5774</v>
      </c>
      <c r="C3082" t="str">
        <f>Tabla4[[#This Row],[NIT]]</f>
        <v>06141903660016</v>
      </c>
      <c r="D3082">
        <f t="shared" si="97"/>
        <v>14</v>
      </c>
      <c r="E3082" t="str">
        <f t="shared" si="98"/>
        <v>NIT</v>
      </c>
    </row>
    <row r="3083" spans="1:5" x14ac:dyDescent="0.25">
      <c r="A3083" t="s">
        <v>5775</v>
      </c>
      <c r="B3083" t="s">
        <v>5776</v>
      </c>
      <c r="C3083" t="str">
        <f>Tabla4[[#This Row],[NIT]]</f>
        <v>06140612901013</v>
      </c>
      <c r="D3083">
        <f t="shared" si="97"/>
        <v>14</v>
      </c>
      <c r="E3083" t="str">
        <f t="shared" si="98"/>
        <v>NIT</v>
      </c>
    </row>
    <row r="3084" spans="1:5" x14ac:dyDescent="0.25">
      <c r="A3084" t="s">
        <v>5777</v>
      </c>
      <c r="B3084" t="s">
        <v>5778</v>
      </c>
      <c r="C3084" t="str">
        <f>Tabla4[[#This Row],[NIT]]</f>
        <v>06142501061019</v>
      </c>
      <c r="D3084">
        <f t="shared" si="97"/>
        <v>14</v>
      </c>
      <c r="E3084" t="str">
        <f t="shared" si="98"/>
        <v>NIT</v>
      </c>
    </row>
    <row r="3085" spans="1:5" x14ac:dyDescent="0.25">
      <c r="A3085" t="s">
        <v>5779</v>
      </c>
      <c r="B3085" t="s">
        <v>5780</v>
      </c>
      <c r="C3085" t="str">
        <f>Tabla4[[#This Row],[NIT]]</f>
        <v>06141107971011</v>
      </c>
      <c r="D3085">
        <f t="shared" si="97"/>
        <v>14</v>
      </c>
      <c r="E3085" t="str">
        <f t="shared" si="98"/>
        <v>NIT</v>
      </c>
    </row>
    <row r="3086" spans="1:5" x14ac:dyDescent="0.25">
      <c r="A3086" t="s">
        <v>5781</v>
      </c>
      <c r="B3086" t="s">
        <v>5782</v>
      </c>
      <c r="C3086" t="str">
        <f>Tabla4[[#This Row],[NIT]]</f>
        <v>06140206931050</v>
      </c>
      <c r="D3086">
        <f t="shared" si="97"/>
        <v>14</v>
      </c>
      <c r="E3086" t="str">
        <f t="shared" si="98"/>
        <v>NIT</v>
      </c>
    </row>
    <row r="3087" spans="1:5" x14ac:dyDescent="0.25">
      <c r="A3087" t="s">
        <v>5783</v>
      </c>
      <c r="B3087" t="s">
        <v>5784</v>
      </c>
      <c r="C3087" t="str">
        <f>Tabla4[[#This Row],[NIT]]</f>
        <v>06141904670030</v>
      </c>
      <c r="D3087">
        <f t="shared" si="97"/>
        <v>14</v>
      </c>
      <c r="E3087" t="str">
        <f t="shared" si="98"/>
        <v>NIT</v>
      </c>
    </row>
    <row r="3088" spans="1:5" x14ac:dyDescent="0.25">
      <c r="A3088" t="s">
        <v>5785</v>
      </c>
      <c r="B3088" t="s">
        <v>5786</v>
      </c>
      <c r="C3088" t="str">
        <f>Tabla4[[#This Row],[NIT]]</f>
        <v>06142806800021</v>
      </c>
      <c r="D3088">
        <f t="shared" si="97"/>
        <v>14</v>
      </c>
      <c r="E3088" t="str">
        <f t="shared" si="98"/>
        <v>NIT</v>
      </c>
    </row>
    <row r="3089" spans="1:5" x14ac:dyDescent="0.25">
      <c r="A3089" t="s">
        <v>5787</v>
      </c>
      <c r="B3089" t="s">
        <v>5788</v>
      </c>
      <c r="C3089" t="str">
        <f>Tabla4[[#This Row],[NIT]]</f>
        <v>06143101310030</v>
      </c>
      <c r="D3089">
        <f t="shared" si="97"/>
        <v>14</v>
      </c>
      <c r="E3089" t="str">
        <f t="shared" si="98"/>
        <v>NIT</v>
      </c>
    </row>
    <row r="3090" spans="1:5" x14ac:dyDescent="0.25">
      <c r="A3090" t="s">
        <v>5789</v>
      </c>
      <c r="B3090" t="s">
        <v>5790</v>
      </c>
      <c r="C3090" t="str">
        <f>Tabla4[[#This Row],[NIT]]</f>
        <v>06141103931058</v>
      </c>
      <c r="D3090">
        <f t="shared" si="97"/>
        <v>14</v>
      </c>
      <c r="E3090" t="str">
        <f t="shared" si="98"/>
        <v>NIT</v>
      </c>
    </row>
    <row r="3091" spans="1:5" x14ac:dyDescent="0.25">
      <c r="A3091" t="s">
        <v>5791</v>
      </c>
      <c r="B3091" t="s">
        <v>5792</v>
      </c>
      <c r="C3091" t="str">
        <f>Tabla4[[#This Row],[NIT]]</f>
        <v>06142109001024</v>
      </c>
      <c r="D3091">
        <f t="shared" si="97"/>
        <v>14</v>
      </c>
      <c r="E3091" t="str">
        <f t="shared" si="98"/>
        <v>NIT</v>
      </c>
    </row>
    <row r="3092" spans="1:5" x14ac:dyDescent="0.25">
      <c r="A3092" t="s">
        <v>5793</v>
      </c>
      <c r="B3092" t="s">
        <v>5794</v>
      </c>
      <c r="C3092" t="str">
        <f>Tabla4[[#This Row],[NIT]]</f>
        <v>06142002780033</v>
      </c>
      <c r="D3092">
        <f t="shared" si="97"/>
        <v>14</v>
      </c>
      <c r="E3092" t="str">
        <f t="shared" si="98"/>
        <v>NIT</v>
      </c>
    </row>
    <row r="3093" spans="1:5" x14ac:dyDescent="0.25">
      <c r="A3093" t="s">
        <v>5795</v>
      </c>
      <c r="B3093" t="s">
        <v>5796</v>
      </c>
      <c r="C3093" t="str">
        <f>Tabla4[[#This Row],[NIT]]</f>
        <v>05111912971010</v>
      </c>
      <c r="D3093">
        <f t="shared" si="97"/>
        <v>14</v>
      </c>
      <c r="E3093" t="str">
        <f t="shared" si="98"/>
        <v>NIT</v>
      </c>
    </row>
    <row r="3094" spans="1:5" x14ac:dyDescent="0.25">
      <c r="A3094" t="s">
        <v>5797</v>
      </c>
      <c r="B3094" t="s">
        <v>5798</v>
      </c>
      <c r="C3094" t="str">
        <f>Tabla4[[#This Row],[NIT]]</f>
        <v>06142410750025</v>
      </c>
      <c r="D3094">
        <f t="shared" si="97"/>
        <v>14</v>
      </c>
      <c r="E3094" t="str">
        <f t="shared" si="98"/>
        <v>NIT</v>
      </c>
    </row>
    <row r="3095" spans="1:5" x14ac:dyDescent="0.25">
      <c r="A3095" t="s">
        <v>5799</v>
      </c>
      <c r="B3095" t="s">
        <v>5800</v>
      </c>
      <c r="C3095" t="str">
        <f>Tabla4[[#This Row],[NIT]]</f>
        <v>06141703240019</v>
      </c>
      <c r="D3095">
        <f t="shared" si="97"/>
        <v>14</v>
      </c>
      <c r="E3095" t="str">
        <f t="shared" si="98"/>
        <v>NIT</v>
      </c>
    </row>
    <row r="3096" spans="1:5" x14ac:dyDescent="0.25">
      <c r="A3096" t="s">
        <v>5801</v>
      </c>
      <c r="B3096" t="s">
        <v>5802</v>
      </c>
      <c r="C3096" t="str">
        <f>Tabla4[[#This Row],[NIT]]</f>
        <v>06142211071037</v>
      </c>
      <c r="D3096">
        <f t="shared" si="97"/>
        <v>14</v>
      </c>
      <c r="E3096" t="str">
        <f t="shared" si="98"/>
        <v>NIT</v>
      </c>
    </row>
    <row r="3097" spans="1:5" x14ac:dyDescent="0.25">
      <c r="A3097" t="s">
        <v>5803</v>
      </c>
      <c r="B3097" t="s">
        <v>5804</v>
      </c>
      <c r="C3097" t="str">
        <f>Tabla4[[#This Row],[NIT]]</f>
        <v>06140403871018</v>
      </c>
      <c r="D3097">
        <f t="shared" si="97"/>
        <v>14</v>
      </c>
      <c r="E3097" t="str">
        <f t="shared" si="98"/>
        <v>NIT</v>
      </c>
    </row>
    <row r="3098" spans="1:5" x14ac:dyDescent="0.25">
      <c r="A3098" t="s">
        <v>5805</v>
      </c>
      <c r="B3098" t="s">
        <v>5806</v>
      </c>
      <c r="C3098" t="str">
        <f>Tabla4[[#This Row],[NIT]]</f>
        <v>06141101360072</v>
      </c>
      <c r="D3098">
        <f t="shared" si="97"/>
        <v>14</v>
      </c>
      <c r="E3098" t="str">
        <f t="shared" si="98"/>
        <v>NIT</v>
      </c>
    </row>
    <row r="3099" spans="1:5" x14ac:dyDescent="0.25">
      <c r="A3099" t="s">
        <v>5807</v>
      </c>
      <c r="B3099" t="s">
        <v>5808</v>
      </c>
      <c r="C3099" t="str">
        <f>Tabla4[[#This Row],[NIT]]</f>
        <v>06140312530021</v>
      </c>
      <c r="D3099">
        <f t="shared" si="97"/>
        <v>14</v>
      </c>
      <c r="E3099" t="str">
        <f t="shared" si="98"/>
        <v>NIT</v>
      </c>
    </row>
    <row r="3100" spans="1:5" x14ac:dyDescent="0.25">
      <c r="A3100" t="s">
        <v>5809</v>
      </c>
      <c r="B3100" t="s">
        <v>5810</v>
      </c>
      <c r="C3100" t="str">
        <f>Tabla4[[#This Row],[NIT]]</f>
        <v>06142902961063</v>
      </c>
      <c r="D3100">
        <f t="shared" si="97"/>
        <v>14</v>
      </c>
      <c r="E3100" t="str">
        <f t="shared" si="98"/>
        <v>NIT</v>
      </c>
    </row>
    <row r="3101" spans="1:5" x14ac:dyDescent="0.25">
      <c r="A3101" t="s">
        <v>5811</v>
      </c>
      <c r="B3101" t="s">
        <v>5812</v>
      </c>
      <c r="C3101" t="str">
        <f>Tabla4[[#This Row],[NIT]]</f>
        <v>06140312810017</v>
      </c>
      <c r="D3101">
        <f t="shared" si="97"/>
        <v>14</v>
      </c>
      <c r="E3101" t="str">
        <f t="shared" si="98"/>
        <v>NIT</v>
      </c>
    </row>
    <row r="3102" spans="1:5" x14ac:dyDescent="0.25">
      <c r="A3102" t="s">
        <v>5813</v>
      </c>
      <c r="B3102" t="s">
        <v>5814</v>
      </c>
      <c r="C3102" t="str">
        <f>Tabla4[[#This Row],[NIT]]</f>
        <v>06141208961033</v>
      </c>
      <c r="D3102">
        <f t="shared" si="97"/>
        <v>14</v>
      </c>
      <c r="E3102" t="str">
        <f t="shared" si="98"/>
        <v>NIT</v>
      </c>
    </row>
    <row r="3103" spans="1:5" x14ac:dyDescent="0.25">
      <c r="A3103" t="s">
        <v>5815</v>
      </c>
      <c r="B3103" t="s">
        <v>5816</v>
      </c>
      <c r="C3103" t="str">
        <f>Tabla4[[#This Row],[NIT]]</f>
        <v>06140811830022</v>
      </c>
      <c r="D3103">
        <f t="shared" si="97"/>
        <v>14</v>
      </c>
      <c r="E3103" t="str">
        <f t="shared" si="98"/>
        <v>NIT</v>
      </c>
    </row>
    <row r="3104" spans="1:5" x14ac:dyDescent="0.25">
      <c r="A3104" t="s">
        <v>5817</v>
      </c>
      <c r="B3104" t="s">
        <v>5818</v>
      </c>
      <c r="C3104" t="str">
        <f>Tabla4[[#This Row],[NIT]]</f>
        <v>06140909921056</v>
      </c>
      <c r="D3104">
        <f t="shared" si="97"/>
        <v>14</v>
      </c>
      <c r="E3104" t="str">
        <f t="shared" si="98"/>
        <v>NIT</v>
      </c>
    </row>
    <row r="3105" spans="1:5" x14ac:dyDescent="0.25">
      <c r="A3105" t="s">
        <v>5819</v>
      </c>
      <c r="B3105" t="s">
        <v>5820</v>
      </c>
      <c r="C3105" t="str">
        <f>Tabla4[[#This Row],[NIT]]</f>
        <v>05111309951012</v>
      </c>
      <c r="D3105">
        <f t="shared" si="97"/>
        <v>14</v>
      </c>
      <c r="E3105" t="str">
        <f t="shared" si="98"/>
        <v>NIT</v>
      </c>
    </row>
    <row r="3106" spans="1:5" x14ac:dyDescent="0.25">
      <c r="A3106" t="s">
        <v>5821</v>
      </c>
      <c r="B3106" t="s">
        <v>5822</v>
      </c>
      <c r="C3106" t="str">
        <f>Tabla4[[#This Row],[NIT]]</f>
        <v>06142604951047</v>
      </c>
      <c r="D3106">
        <f t="shared" si="97"/>
        <v>14</v>
      </c>
      <c r="E3106" t="str">
        <f t="shared" si="98"/>
        <v>NIT</v>
      </c>
    </row>
    <row r="3107" spans="1:5" x14ac:dyDescent="0.25">
      <c r="A3107" t="s">
        <v>5823</v>
      </c>
      <c r="B3107" t="s">
        <v>5824</v>
      </c>
      <c r="C3107" t="str">
        <f>Tabla4[[#This Row],[NIT]]</f>
        <v>06141703991054</v>
      </c>
      <c r="D3107">
        <f t="shared" si="97"/>
        <v>14</v>
      </c>
      <c r="E3107" t="str">
        <f t="shared" si="98"/>
        <v>NIT</v>
      </c>
    </row>
    <row r="3108" spans="1:5" x14ac:dyDescent="0.25">
      <c r="A3108" t="s">
        <v>5825</v>
      </c>
      <c r="B3108" t="s">
        <v>5826</v>
      </c>
      <c r="C3108" t="str">
        <f>Tabla4[[#This Row],[NIT]]</f>
        <v>06142601071020</v>
      </c>
      <c r="D3108">
        <f t="shared" si="97"/>
        <v>14</v>
      </c>
      <c r="E3108" t="str">
        <f t="shared" si="98"/>
        <v>NIT</v>
      </c>
    </row>
    <row r="3109" spans="1:5" x14ac:dyDescent="0.25">
      <c r="A3109" t="s">
        <v>5827</v>
      </c>
      <c r="B3109" t="s">
        <v>5828</v>
      </c>
      <c r="C3109" t="str">
        <f>Tabla4[[#This Row],[NIT]]</f>
        <v>06141008031015</v>
      </c>
      <c r="D3109">
        <f t="shared" si="97"/>
        <v>14</v>
      </c>
      <c r="E3109" t="str">
        <f t="shared" si="98"/>
        <v>NIT</v>
      </c>
    </row>
    <row r="3110" spans="1:5" x14ac:dyDescent="0.25">
      <c r="A3110" t="s">
        <v>5829</v>
      </c>
      <c r="B3110" t="s">
        <v>5830</v>
      </c>
      <c r="C3110" t="str">
        <f>Tabla4[[#This Row],[NIT]]</f>
        <v>06142107031023</v>
      </c>
      <c r="D3110">
        <f t="shared" si="97"/>
        <v>14</v>
      </c>
      <c r="E3110" t="str">
        <f t="shared" si="98"/>
        <v>NIT</v>
      </c>
    </row>
    <row r="3111" spans="1:5" x14ac:dyDescent="0.25">
      <c r="A3111" t="s">
        <v>5831</v>
      </c>
      <c r="B3111" t="s">
        <v>5832</v>
      </c>
      <c r="C3111" t="str">
        <f>Tabla4[[#This Row],[NIT]]</f>
        <v>06142605931031</v>
      </c>
      <c r="D3111">
        <f t="shared" si="97"/>
        <v>14</v>
      </c>
      <c r="E3111" t="str">
        <f t="shared" si="98"/>
        <v>NIT</v>
      </c>
    </row>
    <row r="3112" spans="1:5" x14ac:dyDescent="0.25">
      <c r="A3112" t="s">
        <v>5833</v>
      </c>
      <c r="B3112" t="s">
        <v>5834</v>
      </c>
      <c r="C3112" t="str">
        <f>Tabla4[[#This Row],[NIT]]</f>
        <v>06140909810013</v>
      </c>
      <c r="D3112">
        <f t="shared" si="97"/>
        <v>14</v>
      </c>
      <c r="E3112" t="str">
        <f t="shared" si="98"/>
        <v>NIT</v>
      </c>
    </row>
    <row r="3113" spans="1:5" x14ac:dyDescent="0.25">
      <c r="A3113" t="s">
        <v>5835</v>
      </c>
      <c r="B3113" t="s">
        <v>5836</v>
      </c>
      <c r="C3113" t="str">
        <f>Tabla4[[#This Row],[NIT]]</f>
        <v>06143008061022</v>
      </c>
      <c r="D3113">
        <f t="shared" si="97"/>
        <v>14</v>
      </c>
      <c r="E3113" t="str">
        <f t="shared" si="98"/>
        <v>NIT</v>
      </c>
    </row>
    <row r="3114" spans="1:5" x14ac:dyDescent="0.25">
      <c r="A3114" t="s">
        <v>820</v>
      </c>
      <c r="B3114" t="s">
        <v>5837</v>
      </c>
      <c r="C3114" t="str">
        <f>Tabla4[[#This Row],[NIT]]</f>
        <v>06143012931015</v>
      </c>
      <c r="D3114">
        <f t="shared" si="97"/>
        <v>14</v>
      </c>
      <c r="E3114" t="str">
        <f t="shared" si="98"/>
        <v>NIT</v>
      </c>
    </row>
    <row r="3115" spans="1:5" x14ac:dyDescent="0.25">
      <c r="A3115" t="s">
        <v>5838</v>
      </c>
      <c r="B3115" t="s">
        <v>5839</v>
      </c>
      <c r="C3115" t="str">
        <f>Tabla4[[#This Row],[NIT]]</f>
        <v>06142403830035</v>
      </c>
      <c r="D3115">
        <f t="shared" si="97"/>
        <v>14</v>
      </c>
      <c r="E3115" t="str">
        <f t="shared" si="98"/>
        <v>NIT</v>
      </c>
    </row>
    <row r="3116" spans="1:5" x14ac:dyDescent="0.25">
      <c r="A3116" t="s">
        <v>5840</v>
      </c>
      <c r="B3116" t="s">
        <v>5841</v>
      </c>
      <c r="C3116" t="str">
        <f>Tabla4[[#This Row],[NIT]]</f>
        <v>06140303101029</v>
      </c>
      <c r="D3116">
        <f t="shared" si="97"/>
        <v>14</v>
      </c>
      <c r="E3116" t="str">
        <f t="shared" si="98"/>
        <v>NIT</v>
      </c>
    </row>
    <row r="3117" spans="1:5" x14ac:dyDescent="0.25">
      <c r="A3117" t="s">
        <v>5842</v>
      </c>
      <c r="B3117" t="s">
        <v>5843</v>
      </c>
      <c r="C3117" t="str">
        <f>Tabla4[[#This Row],[NIT]]</f>
        <v>06141505951071</v>
      </c>
      <c r="D3117">
        <f t="shared" si="97"/>
        <v>14</v>
      </c>
      <c r="E3117" t="str">
        <f t="shared" si="98"/>
        <v>NIT</v>
      </c>
    </row>
    <row r="3118" spans="1:5" x14ac:dyDescent="0.25">
      <c r="A3118" t="s">
        <v>5844</v>
      </c>
      <c r="B3118" t="s">
        <v>5845</v>
      </c>
      <c r="C3118" t="str">
        <f>Tabla4[[#This Row],[NIT]]</f>
        <v>03150109061010</v>
      </c>
      <c r="D3118">
        <f t="shared" si="97"/>
        <v>14</v>
      </c>
      <c r="E3118" t="str">
        <f t="shared" si="98"/>
        <v>NIT</v>
      </c>
    </row>
    <row r="3119" spans="1:5" x14ac:dyDescent="0.25">
      <c r="A3119" t="s">
        <v>5846</v>
      </c>
      <c r="B3119" t="s">
        <v>5847</v>
      </c>
      <c r="C3119" t="str">
        <f>Tabla4[[#This Row],[NIT]]</f>
        <v>06141206021068</v>
      </c>
      <c r="D3119">
        <f t="shared" si="97"/>
        <v>14</v>
      </c>
      <c r="E3119" t="str">
        <f t="shared" si="98"/>
        <v>NIT</v>
      </c>
    </row>
    <row r="3120" spans="1:5" x14ac:dyDescent="0.25">
      <c r="A3120" t="s">
        <v>5848</v>
      </c>
      <c r="B3120" t="s">
        <v>5849</v>
      </c>
      <c r="C3120" t="str">
        <f>Tabla4[[#This Row],[NIT]]</f>
        <v>06140905941010</v>
      </c>
      <c r="D3120">
        <f t="shared" si="97"/>
        <v>14</v>
      </c>
      <c r="E3120" t="str">
        <f t="shared" si="98"/>
        <v>NIT</v>
      </c>
    </row>
    <row r="3121" spans="1:5" x14ac:dyDescent="0.25">
      <c r="A3121" t="s">
        <v>5850</v>
      </c>
      <c r="B3121" t="s">
        <v>5851</v>
      </c>
      <c r="C3121" t="str">
        <f>Tabla4[[#This Row],[NIT]]</f>
        <v>06140609921011</v>
      </c>
      <c r="D3121">
        <f t="shared" si="97"/>
        <v>14</v>
      </c>
      <c r="E3121" t="str">
        <f t="shared" si="98"/>
        <v>NIT</v>
      </c>
    </row>
    <row r="3122" spans="1:5" x14ac:dyDescent="0.25">
      <c r="A3122" t="s">
        <v>5852</v>
      </c>
      <c r="B3122" t="s">
        <v>5853</v>
      </c>
      <c r="C3122" t="str">
        <f>Tabla4[[#This Row],[NIT]]</f>
        <v>06141811911059</v>
      </c>
      <c r="D3122">
        <f t="shared" si="97"/>
        <v>14</v>
      </c>
      <c r="E3122" t="str">
        <f t="shared" si="98"/>
        <v>NIT</v>
      </c>
    </row>
    <row r="3123" spans="1:5" x14ac:dyDescent="0.25">
      <c r="A3123" t="s">
        <v>5854</v>
      </c>
      <c r="B3123" t="s">
        <v>5855</v>
      </c>
      <c r="C3123" t="str">
        <f>Tabla4[[#This Row],[NIT]]</f>
        <v>06141202881020</v>
      </c>
      <c r="D3123">
        <f t="shared" si="97"/>
        <v>14</v>
      </c>
      <c r="E3123" t="str">
        <f t="shared" si="98"/>
        <v>NIT</v>
      </c>
    </row>
    <row r="3124" spans="1:5" x14ac:dyDescent="0.25">
      <c r="A3124" t="s">
        <v>5856</v>
      </c>
      <c r="B3124" t="s">
        <v>5857</v>
      </c>
      <c r="C3124" t="str">
        <f>Tabla4[[#This Row],[NIT]]</f>
        <v>02103005860017</v>
      </c>
      <c r="D3124">
        <f t="shared" si="97"/>
        <v>14</v>
      </c>
      <c r="E3124" t="str">
        <f t="shared" si="98"/>
        <v>NIT</v>
      </c>
    </row>
    <row r="3125" spans="1:5" x14ac:dyDescent="0.25">
      <c r="A3125" t="s">
        <v>5858</v>
      </c>
      <c r="B3125" t="s">
        <v>5859</v>
      </c>
      <c r="C3125" t="str">
        <f>Tabla4[[#This Row],[NIT]]</f>
        <v>06140310081033</v>
      </c>
      <c r="D3125">
        <f t="shared" si="97"/>
        <v>14</v>
      </c>
      <c r="E3125" t="str">
        <f t="shared" si="98"/>
        <v>NIT</v>
      </c>
    </row>
    <row r="3126" spans="1:5" x14ac:dyDescent="0.25">
      <c r="A3126" t="s">
        <v>5860</v>
      </c>
      <c r="B3126" t="s">
        <v>5861</v>
      </c>
      <c r="C3126" t="str">
        <f>Tabla4[[#This Row],[NIT]]</f>
        <v>06141912021011</v>
      </c>
      <c r="D3126">
        <f t="shared" si="97"/>
        <v>14</v>
      </c>
      <c r="E3126" t="str">
        <f t="shared" si="98"/>
        <v>NIT</v>
      </c>
    </row>
    <row r="3127" spans="1:5" x14ac:dyDescent="0.25">
      <c r="A3127" t="s">
        <v>5862</v>
      </c>
      <c r="B3127" t="s">
        <v>5863</v>
      </c>
      <c r="C3127" t="str">
        <f>Tabla4[[#This Row],[NIT]]</f>
        <v>06141107901021</v>
      </c>
      <c r="D3127">
        <f t="shared" si="97"/>
        <v>14</v>
      </c>
      <c r="E3127" t="str">
        <f t="shared" si="98"/>
        <v>NIT</v>
      </c>
    </row>
    <row r="3128" spans="1:5" x14ac:dyDescent="0.25">
      <c r="A3128" t="s">
        <v>5864</v>
      </c>
      <c r="B3128" t="s">
        <v>5865</v>
      </c>
      <c r="C3128" t="str">
        <f>Tabla4[[#This Row],[NIT]]</f>
        <v>06140402091035</v>
      </c>
      <c r="D3128">
        <f t="shared" si="97"/>
        <v>14</v>
      </c>
      <c r="E3128" t="str">
        <f t="shared" si="98"/>
        <v>NIT</v>
      </c>
    </row>
    <row r="3129" spans="1:5" x14ac:dyDescent="0.25">
      <c r="A3129" t="s">
        <v>5866</v>
      </c>
      <c r="B3129" t="s">
        <v>5867</v>
      </c>
      <c r="C3129" t="str">
        <f>Tabla4[[#This Row],[NIT]]</f>
        <v>05110504041016</v>
      </c>
      <c r="D3129">
        <f t="shared" si="97"/>
        <v>14</v>
      </c>
      <c r="E3129" t="str">
        <f t="shared" si="98"/>
        <v>NIT</v>
      </c>
    </row>
    <row r="3130" spans="1:5" x14ac:dyDescent="0.25">
      <c r="A3130" t="s">
        <v>5868</v>
      </c>
      <c r="B3130" t="s">
        <v>5869</v>
      </c>
      <c r="C3130" t="str">
        <f>Tabla4[[#This Row],[NIT]]</f>
        <v>06142810021021</v>
      </c>
      <c r="D3130">
        <f t="shared" si="97"/>
        <v>14</v>
      </c>
      <c r="E3130" t="str">
        <f t="shared" si="98"/>
        <v>NIT</v>
      </c>
    </row>
    <row r="3131" spans="1:5" x14ac:dyDescent="0.25">
      <c r="A3131" t="s">
        <v>5870</v>
      </c>
      <c r="B3131" t="s">
        <v>5871</v>
      </c>
      <c r="C3131" t="str">
        <f>Tabla4[[#This Row],[NIT]]</f>
        <v>06142302981036</v>
      </c>
      <c r="D3131">
        <f t="shared" si="97"/>
        <v>14</v>
      </c>
      <c r="E3131" t="str">
        <f t="shared" si="98"/>
        <v>NIT</v>
      </c>
    </row>
    <row r="3132" spans="1:5" x14ac:dyDescent="0.25">
      <c r="A3132" t="s">
        <v>5872</v>
      </c>
      <c r="B3132" t="s">
        <v>5873</v>
      </c>
      <c r="C3132" t="str">
        <f>Tabla4[[#This Row],[NIT]]</f>
        <v>06140908061037</v>
      </c>
      <c r="D3132">
        <f t="shared" si="97"/>
        <v>14</v>
      </c>
      <c r="E3132" t="str">
        <f t="shared" si="98"/>
        <v>NIT</v>
      </c>
    </row>
    <row r="3133" spans="1:5" x14ac:dyDescent="0.25">
      <c r="A3133" t="s">
        <v>5874</v>
      </c>
      <c r="B3133" t="s">
        <v>5875</v>
      </c>
      <c r="C3133" t="str">
        <f>Tabla4[[#This Row],[NIT]]</f>
        <v>06142810830036</v>
      </c>
      <c r="D3133">
        <f t="shared" si="97"/>
        <v>14</v>
      </c>
      <c r="E3133" t="str">
        <f t="shared" si="98"/>
        <v>NIT</v>
      </c>
    </row>
    <row r="3134" spans="1:5" x14ac:dyDescent="0.25">
      <c r="A3134" t="s">
        <v>5876</v>
      </c>
      <c r="B3134" t="s">
        <v>5877</v>
      </c>
      <c r="C3134" t="str">
        <f>Tabla4[[#This Row],[NIT]]</f>
        <v>06141504041020</v>
      </c>
      <c r="D3134">
        <f t="shared" si="97"/>
        <v>14</v>
      </c>
      <c r="E3134" t="str">
        <f t="shared" si="98"/>
        <v>NIT</v>
      </c>
    </row>
    <row r="3135" spans="1:5" x14ac:dyDescent="0.25">
      <c r="A3135" t="s">
        <v>5878</v>
      </c>
      <c r="B3135" t="s">
        <v>5879</v>
      </c>
      <c r="C3135" t="str">
        <f>Tabla4[[#This Row],[NIT]]</f>
        <v>06141608071053</v>
      </c>
      <c r="D3135">
        <f t="shared" si="97"/>
        <v>14</v>
      </c>
      <c r="E3135" t="str">
        <f t="shared" si="98"/>
        <v>NIT</v>
      </c>
    </row>
    <row r="3136" spans="1:5" x14ac:dyDescent="0.25">
      <c r="A3136" t="s">
        <v>5880</v>
      </c>
      <c r="B3136" t="s">
        <v>5881</v>
      </c>
      <c r="C3136" t="str">
        <f>Tabla4[[#This Row],[NIT]]</f>
        <v>14161302071019</v>
      </c>
      <c r="D3136">
        <f t="shared" si="97"/>
        <v>14</v>
      </c>
      <c r="E3136" t="str">
        <f t="shared" si="98"/>
        <v>NIT</v>
      </c>
    </row>
    <row r="3137" spans="1:5" x14ac:dyDescent="0.25">
      <c r="A3137" t="s">
        <v>2727</v>
      </c>
      <c r="B3137" t="s">
        <v>5882</v>
      </c>
      <c r="C3137" t="str">
        <f>Tabla4[[#This Row],[NIT]]</f>
        <v>06142303011057</v>
      </c>
      <c r="D3137">
        <f t="shared" si="97"/>
        <v>14</v>
      </c>
      <c r="E3137" t="str">
        <f t="shared" si="98"/>
        <v>NIT</v>
      </c>
    </row>
    <row r="3138" spans="1:5" x14ac:dyDescent="0.25">
      <c r="A3138" t="s">
        <v>5883</v>
      </c>
      <c r="B3138" t="s">
        <v>5884</v>
      </c>
      <c r="C3138" t="str">
        <f>Tabla4[[#This Row],[NIT]]</f>
        <v>06141508860030</v>
      </c>
      <c r="D3138">
        <f t="shared" ref="D3138:D3201" si="99">LEN(C3138)</f>
        <v>14</v>
      </c>
      <c r="E3138" t="str">
        <f t="shared" si="98"/>
        <v>NIT</v>
      </c>
    </row>
    <row r="3139" spans="1:5" x14ac:dyDescent="0.25">
      <c r="A3139" t="s">
        <v>1256</v>
      </c>
      <c r="B3139" t="s">
        <v>5885</v>
      </c>
      <c r="C3139" t="str">
        <f>Tabla4[[#This Row],[NIT]]</f>
        <v>12170803031019</v>
      </c>
      <c r="D3139">
        <f t="shared" si="99"/>
        <v>14</v>
      </c>
      <c r="E3139" t="str">
        <f t="shared" ref="E3139:E3202" si="100">IF(D3139=14,"NIT",IF(D3139=9,"DUI"," "))</f>
        <v>NIT</v>
      </c>
    </row>
    <row r="3140" spans="1:5" x14ac:dyDescent="0.25">
      <c r="A3140" t="s">
        <v>5886</v>
      </c>
      <c r="B3140" t="s">
        <v>5887</v>
      </c>
      <c r="C3140" t="str">
        <f>Tabla4[[#This Row],[NIT]]</f>
        <v>06142409680011</v>
      </c>
      <c r="D3140">
        <f t="shared" si="99"/>
        <v>14</v>
      </c>
      <c r="E3140" t="str">
        <f t="shared" si="100"/>
        <v>NIT</v>
      </c>
    </row>
    <row r="3141" spans="1:5" x14ac:dyDescent="0.25">
      <c r="A3141" t="s">
        <v>5888</v>
      </c>
      <c r="B3141" t="s">
        <v>5889</v>
      </c>
      <c r="C3141" t="str">
        <f>Tabla4[[#This Row],[NIT]]</f>
        <v>06142802921030</v>
      </c>
      <c r="D3141">
        <f t="shared" si="99"/>
        <v>14</v>
      </c>
      <c r="E3141" t="str">
        <f t="shared" si="100"/>
        <v>NIT</v>
      </c>
    </row>
    <row r="3142" spans="1:5" x14ac:dyDescent="0.25">
      <c r="A3142" t="s">
        <v>5890</v>
      </c>
      <c r="B3142" t="s">
        <v>5891</v>
      </c>
      <c r="C3142" t="str">
        <f>Tabla4[[#This Row],[NIT]]</f>
        <v>06141205840025</v>
      </c>
      <c r="D3142">
        <f t="shared" si="99"/>
        <v>14</v>
      </c>
      <c r="E3142" t="str">
        <f t="shared" si="100"/>
        <v>NIT</v>
      </c>
    </row>
    <row r="3143" spans="1:5" x14ac:dyDescent="0.25">
      <c r="A3143" t="s">
        <v>5892</v>
      </c>
      <c r="B3143" t="s">
        <v>5893</v>
      </c>
      <c r="C3143" t="str">
        <f>Tabla4[[#This Row],[NIT]]</f>
        <v>06142802011017</v>
      </c>
      <c r="D3143">
        <f t="shared" si="99"/>
        <v>14</v>
      </c>
      <c r="E3143" t="str">
        <f t="shared" si="100"/>
        <v>NIT</v>
      </c>
    </row>
    <row r="3144" spans="1:5" x14ac:dyDescent="0.25">
      <c r="A3144" t="s">
        <v>5894</v>
      </c>
      <c r="B3144" t="s">
        <v>5895</v>
      </c>
      <c r="C3144" t="str">
        <f>Tabla4[[#This Row],[NIT]]</f>
        <v>03010607021011</v>
      </c>
      <c r="D3144">
        <f t="shared" si="99"/>
        <v>14</v>
      </c>
      <c r="E3144" t="str">
        <f t="shared" si="100"/>
        <v>NIT</v>
      </c>
    </row>
    <row r="3145" spans="1:5" x14ac:dyDescent="0.25">
      <c r="A3145" t="s">
        <v>5896</v>
      </c>
      <c r="B3145" t="s">
        <v>5897</v>
      </c>
      <c r="C3145" t="str">
        <f>Tabla4[[#This Row],[NIT]]</f>
        <v>06140107991016</v>
      </c>
      <c r="D3145">
        <f t="shared" si="99"/>
        <v>14</v>
      </c>
      <c r="E3145" t="str">
        <f t="shared" si="100"/>
        <v>NIT</v>
      </c>
    </row>
    <row r="3146" spans="1:5" x14ac:dyDescent="0.25">
      <c r="A3146" t="s">
        <v>5898</v>
      </c>
      <c r="B3146" t="s">
        <v>5899</v>
      </c>
      <c r="C3146" t="str">
        <f>Tabla4[[#This Row],[NIT]]</f>
        <v>06143006991014</v>
      </c>
      <c r="D3146">
        <f t="shared" si="99"/>
        <v>14</v>
      </c>
      <c r="E3146" t="str">
        <f t="shared" si="100"/>
        <v>NIT</v>
      </c>
    </row>
    <row r="3147" spans="1:5" x14ac:dyDescent="0.25">
      <c r="A3147" t="s">
        <v>5900</v>
      </c>
      <c r="B3147" t="s">
        <v>5901</v>
      </c>
      <c r="C3147" t="str">
        <f>Tabla4[[#This Row],[NIT]]</f>
        <v>06140812860058</v>
      </c>
      <c r="D3147">
        <f t="shared" si="99"/>
        <v>14</v>
      </c>
      <c r="E3147" t="str">
        <f t="shared" si="100"/>
        <v>NIT</v>
      </c>
    </row>
    <row r="3148" spans="1:5" x14ac:dyDescent="0.25">
      <c r="A3148" t="s">
        <v>5902</v>
      </c>
      <c r="B3148" t="s">
        <v>5903</v>
      </c>
      <c r="C3148" t="str">
        <f>Tabla4[[#This Row],[NIT]]</f>
        <v>06142808031087</v>
      </c>
      <c r="D3148">
        <f t="shared" si="99"/>
        <v>14</v>
      </c>
      <c r="E3148" t="str">
        <f t="shared" si="100"/>
        <v>NIT</v>
      </c>
    </row>
    <row r="3149" spans="1:5" x14ac:dyDescent="0.25">
      <c r="A3149" t="s">
        <v>5904</v>
      </c>
      <c r="B3149" t="s">
        <v>5905</v>
      </c>
      <c r="C3149" t="str">
        <f>Tabla4[[#This Row],[NIT]]</f>
        <v>06142203021012</v>
      </c>
      <c r="D3149">
        <f t="shared" si="99"/>
        <v>14</v>
      </c>
      <c r="E3149" t="str">
        <f t="shared" si="100"/>
        <v>NIT</v>
      </c>
    </row>
    <row r="3150" spans="1:5" x14ac:dyDescent="0.25">
      <c r="A3150" t="s">
        <v>5906</v>
      </c>
      <c r="B3150" t="s">
        <v>5907</v>
      </c>
      <c r="C3150" t="str">
        <f>Tabla4[[#This Row],[NIT]]</f>
        <v>06141805061027</v>
      </c>
      <c r="D3150">
        <f t="shared" si="99"/>
        <v>14</v>
      </c>
      <c r="E3150" t="str">
        <f t="shared" si="100"/>
        <v>NIT</v>
      </c>
    </row>
    <row r="3151" spans="1:5" x14ac:dyDescent="0.25">
      <c r="A3151" t="s">
        <v>5908</v>
      </c>
      <c r="B3151" t="s">
        <v>5909</v>
      </c>
      <c r="C3151" t="str">
        <f>Tabla4[[#This Row],[NIT]]</f>
        <v>06140809061041</v>
      </c>
      <c r="D3151">
        <f t="shared" si="99"/>
        <v>14</v>
      </c>
      <c r="E3151" t="str">
        <f t="shared" si="100"/>
        <v>NIT</v>
      </c>
    </row>
    <row r="3152" spans="1:5" x14ac:dyDescent="0.25">
      <c r="A3152" t="s">
        <v>5910</v>
      </c>
      <c r="B3152" t="s">
        <v>5911</v>
      </c>
      <c r="C3152" t="str">
        <f>Tabla4[[#This Row],[NIT]]</f>
        <v>06142802011033</v>
      </c>
      <c r="D3152">
        <f t="shared" si="99"/>
        <v>14</v>
      </c>
      <c r="E3152" t="str">
        <f t="shared" si="100"/>
        <v>NIT</v>
      </c>
    </row>
    <row r="3153" spans="1:5" x14ac:dyDescent="0.25">
      <c r="A3153" t="s">
        <v>5912</v>
      </c>
      <c r="B3153" t="s">
        <v>5913</v>
      </c>
      <c r="C3153" t="str">
        <f>Tabla4[[#This Row],[NIT]]</f>
        <v>06141411620011</v>
      </c>
      <c r="D3153">
        <f t="shared" si="99"/>
        <v>14</v>
      </c>
      <c r="E3153" t="str">
        <f t="shared" si="100"/>
        <v>NIT</v>
      </c>
    </row>
    <row r="3154" spans="1:5" x14ac:dyDescent="0.25">
      <c r="A3154" t="s">
        <v>5914</v>
      </c>
      <c r="B3154" t="s">
        <v>5915</v>
      </c>
      <c r="C3154" t="str">
        <f>Tabla4[[#This Row],[NIT]]</f>
        <v>06140703840036</v>
      </c>
      <c r="D3154">
        <f t="shared" si="99"/>
        <v>14</v>
      </c>
      <c r="E3154" t="str">
        <f t="shared" si="100"/>
        <v>NIT</v>
      </c>
    </row>
    <row r="3155" spans="1:5" x14ac:dyDescent="0.25">
      <c r="A3155" t="s">
        <v>5916</v>
      </c>
      <c r="B3155" t="s">
        <v>5917</v>
      </c>
      <c r="C3155" t="str">
        <f>Tabla4[[#This Row],[NIT]]</f>
        <v>06141210931010</v>
      </c>
      <c r="D3155">
        <f t="shared" si="99"/>
        <v>14</v>
      </c>
      <c r="E3155" t="str">
        <f t="shared" si="100"/>
        <v>NIT</v>
      </c>
    </row>
    <row r="3156" spans="1:5" x14ac:dyDescent="0.25">
      <c r="A3156" t="s">
        <v>5918</v>
      </c>
      <c r="B3156" t="s">
        <v>5919</v>
      </c>
      <c r="C3156" t="str">
        <f>Tabla4[[#This Row],[NIT]]</f>
        <v>06140210750020</v>
      </c>
      <c r="D3156">
        <f t="shared" si="99"/>
        <v>14</v>
      </c>
      <c r="E3156" t="str">
        <f t="shared" si="100"/>
        <v>NIT</v>
      </c>
    </row>
    <row r="3157" spans="1:5" x14ac:dyDescent="0.25">
      <c r="A3157" t="s">
        <v>5920</v>
      </c>
      <c r="B3157" t="s">
        <v>5921</v>
      </c>
      <c r="C3157" t="str">
        <f>Tabla4[[#This Row],[NIT]]</f>
        <v>06142606021012</v>
      </c>
      <c r="D3157">
        <f t="shared" si="99"/>
        <v>14</v>
      </c>
      <c r="E3157" t="str">
        <f t="shared" si="100"/>
        <v>NIT</v>
      </c>
    </row>
    <row r="3158" spans="1:5" x14ac:dyDescent="0.25">
      <c r="A3158" t="s">
        <v>5922</v>
      </c>
      <c r="B3158" t="s">
        <v>5923</v>
      </c>
      <c r="C3158" t="str">
        <f>Tabla4[[#This Row],[NIT]]</f>
        <v>06142707881063</v>
      </c>
      <c r="D3158">
        <f t="shared" si="99"/>
        <v>14</v>
      </c>
      <c r="E3158" t="str">
        <f t="shared" si="100"/>
        <v>NIT</v>
      </c>
    </row>
    <row r="3159" spans="1:5" x14ac:dyDescent="0.25">
      <c r="A3159" t="s">
        <v>5924</v>
      </c>
      <c r="B3159" t="s">
        <v>5925</v>
      </c>
      <c r="C3159" t="str">
        <f>Tabla4[[#This Row],[NIT]]</f>
        <v>09032301701030</v>
      </c>
      <c r="D3159">
        <f t="shared" si="99"/>
        <v>14</v>
      </c>
      <c r="E3159" t="str">
        <f t="shared" si="100"/>
        <v>NIT</v>
      </c>
    </row>
    <row r="3160" spans="1:5" x14ac:dyDescent="0.25">
      <c r="A3160" t="s">
        <v>5926</v>
      </c>
      <c r="B3160" t="s">
        <v>5927</v>
      </c>
      <c r="C3160" t="str">
        <f>Tabla4[[#This Row],[NIT]]</f>
        <v>06140304971035</v>
      </c>
      <c r="D3160">
        <f t="shared" si="99"/>
        <v>14</v>
      </c>
      <c r="E3160" t="str">
        <f t="shared" si="100"/>
        <v>NIT</v>
      </c>
    </row>
    <row r="3161" spans="1:5" x14ac:dyDescent="0.25">
      <c r="A3161" t="s">
        <v>5928</v>
      </c>
      <c r="B3161" t="s">
        <v>5929</v>
      </c>
      <c r="C3161" t="str">
        <f>Tabla4[[#This Row],[NIT]]</f>
        <v>02100907731016</v>
      </c>
      <c r="D3161">
        <f t="shared" si="99"/>
        <v>14</v>
      </c>
      <c r="E3161" t="str">
        <f t="shared" si="100"/>
        <v>NIT</v>
      </c>
    </row>
    <row r="3162" spans="1:5" x14ac:dyDescent="0.25">
      <c r="A3162" t="s">
        <v>5930</v>
      </c>
      <c r="B3162" t="s">
        <v>5931</v>
      </c>
      <c r="C3162" t="str">
        <f>Tabla4[[#This Row],[NIT]]</f>
        <v>06142705041092</v>
      </c>
      <c r="D3162">
        <f t="shared" si="99"/>
        <v>14</v>
      </c>
      <c r="E3162" t="str">
        <f t="shared" si="100"/>
        <v>NIT</v>
      </c>
    </row>
    <row r="3163" spans="1:5" x14ac:dyDescent="0.25">
      <c r="A3163" t="s">
        <v>5932</v>
      </c>
      <c r="B3163" t="s">
        <v>5933</v>
      </c>
      <c r="C3163" t="str">
        <f>Tabla4[[#This Row],[NIT]]</f>
        <v>06140101680018</v>
      </c>
      <c r="D3163">
        <f t="shared" si="99"/>
        <v>14</v>
      </c>
      <c r="E3163" t="str">
        <f t="shared" si="100"/>
        <v>NIT</v>
      </c>
    </row>
    <row r="3164" spans="1:5" x14ac:dyDescent="0.25">
      <c r="A3164" t="s">
        <v>5934</v>
      </c>
      <c r="B3164" t="s">
        <v>5935</v>
      </c>
      <c r="C3164" t="str">
        <f>Tabla4[[#This Row],[NIT]]</f>
        <v>05110101891010</v>
      </c>
      <c r="D3164">
        <f t="shared" si="99"/>
        <v>14</v>
      </c>
      <c r="E3164" t="str">
        <f t="shared" si="100"/>
        <v>NIT</v>
      </c>
    </row>
    <row r="3165" spans="1:5" x14ac:dyDescent="0.25">
      <c r="A3165" t="s">
        <v>5936</v>
      </c>
      <c r="B3165" t="s">
        <v>5937</v>
      </c>
      <c r="C3165" t="str">
        <f>Tabla4[[#This Row],[NIT]]</f>
        <v>94831409881014</v>
      </c>
      <c r="D3165">
        <f t="shared" si="99"/>
        <v>14</v>
      </c>
      <c r="E3165" t="str">
        <f t="shared" si="100"/>
        <v>NIT</v>
      </c>
    </row>
    <row r="3166" spans="1:5" x14ac:dyDescent="0.25">
      <c r="A3166" t="s">
        <v>5938</v>
      </c>
      <c r="B3166" t="s">
        <v>5939</v>
      </c>
      <c r="C3166" t="str">
        <f>Tabla4[[#This Row],[NIT]]</f>
        <v>06142002951038</v>
      </c>
      <c r="D3166">
        <f t="shared" si="99"/>
        <v>14</v>
      </c>
      <c r="E3166" t="str">
        <f t="shared" si="100"/>
        <v>NIT</v>
      </c>
    </row>
    <row r="3167" spans="1:5" x14ac:dyDescent="0.25">
      <c r="A3167" t="s">
        <v>5940</v>
      </c>
      <c r="B3167" t="s">
        <v>5941</v>
      </c>
      <c r="C3167" t="str">
        <f>Tabla4[[#This Row],[NIT]]</f>
        <v>07152702570013</v>
      </c>
      <c r="D3167">
        <f t="shared" si="99"/>
        <v>14</v>
      </c>
      <c r="E3167" t="str">
        <f t="shared" si="100"/>
        <v>NIT</v>
      </c>
    </row>
    <row r="3168" spans="1:5" x14ac:dyDescent="0.25">
      <c r="A3168" t="s">
        <v>5942</v>
      </c>
      <c r="B3168" t="s">
        <v>5943</v>
      </c>
      <c r="C3168" t="str">
        <f>Tabla4[[#This Row],[NIT]]</f>
        <v>06141309051054</v>
      </c>
      <c r="D3168">
        <f t="shared" si="99"/>
        <v>14</v>
      </c>
      <c r="E3168" t="str">
        <f t="shared" si="100"/>
        <v>NIT</v>
      </c>
    </row>
    <row r="3169" spans="1:5" x14ac:dyDescent="0.25">
      <c r="A3169" t="s">
        <v>5944</v>
      </c>
      <c r="B3169" t="s">
        <v>5945</v>
      </c>
      <c r="C3169" t="str">
        <f>Tabla4[[#This Row],[NIT]]</f>
        <v>06142801001077</v>
      </c>
      <c r="D3169">
        <f t="shared" si="99"/>
        <v>14</v>
      </c>
      <c r="E3169" t="str">
        <f t="shared" si="100"/>
        <v>NIT</v>
      </c>
    </row>
    <row r="3170" spans="1:5" x14ac:dyDescent="0.25">
      <c r="A3170" t="s">
        <v>5946</v>
      </c>
      <c r="B3170" t="s">
        <v>5947</v>
      </c>
      <c r="C3170" t="str">
        <f>Tabla4[[#This Row],[NIT]]</f>
        <v>06141301001023</v>
      </c>
      <c r="D3170">
        <f t="shared" si="99"/>
        <v>14</v>
      </c>
      <c r="E3170" t="str">
        <f t="shared" si="100"/>
        <v>NIT</v>
      </c>
    </row>
    <row r="3171" spans="1:5" x14ac:dyDescent="0.25">
      <c r="A3171" t="s">
        <v>5948</v>
      </c>
      <c r="B3171" t="s">
        <v>5949</v>
      </c>
      <c r="C3171" t="str">
        <f>Tabla4[[#This Row],[NIT]]</f>
        <v>11230106751029</v>
      </c>
      <c r="D3171">
        <f t="shared" si="99"/>
        <v>14</v>
      </c>
      <c r="E3171" t="str">
        <f t="shared" si="100"/>
        <v>NIT</v>
      </c>
    </row>
    <row r="3172" spans="1:5" x14ac:dyDescent="0.25">
      <c r="A3172" t="s">
        <v>5950</v>
      </c>
      <c r="B3172" t="s">
        <v>5951</v>
      </c>
      <c r="C3172" t="str">
        <f>Tabla4[[#This Row],[NIT]]</f>
        <v>11153007741017</v>
      </c>
      <c r="D3172">
        <f t="shared" si="99"/>
        <v>14</v>
      </c>
      <c r="E3172" t="str">
        <f t="shared" si="100"/>
        <v>NIT</v>
      </c>
    </row>
    <row r="3173" spans="1:5" x14ac:dyDescent="0.25">
      <c r="A3173" t="s">
        <v>5952</v>
      </c>
      <c r="B3173" t="s">
        <v>5953</v>
      </c>
      <c r="C3173" t="str">
        <f>Tabla4[[#This Row],[NIT]]</f>
        <v>06142308801048</v>
      </c>
      <c r="D3173">
        <f t="shared" si="99"/>
        <v>14</v>
      </c>
      <c r="E3173" t="str">
        <f t="shared" si="100"/>
        <v>NIT</v>
      </c>
    </row>
    <row r="3174" spans="1:5" x14ac:dyDescent="0.25">
      <c r="A3174" t="s">
        <v>5954</v>
      </c>
      <c r="B3174" t="s">
        <v>5955</v>
      </c>
      <c r="C3174" t="str">
        <f>Tabla4[[#This Row],[NIT]]</f>
        <v>06140809991022</v>
      </c>
      <c r="D3174">
        <f t="shared" si="99"/>
        <v>14</v>
      </c>
      <c r="E3174" t="str">
        <f t="shared" si="100"/>
        <v>NIT</v>
      </c>
    </row>
    <row r="3175" spans="1:5" x14ac:dyDescent="0.25">
      <c r="A3175" t="s">
        <v>5956</v>
      </c>
      <c r="B3175" t="s">
        <v>5957</v>
      </c>
      <c r="C3175" t="str">
        <f>Tabla4[[#This Row],[NIT]]</f>
        <v>06140912881022</v>
      </c>
      <c r="D3175">
        <f t="shared" si="99"/>
        <v>14</v>
      </c>
      <c r="E3175" t="str">
        <f t="shared" si="100"/>
        <v>NIT</v>
      </c>
    </row>
    <row r="3176" spans="1:5" x14ac:dyDescent="0.25">
      <c r="A3176" t="s">
        <v>5958</v>
      </c>
      <c r="B3176" t="s">
        <v>5959</v>
      </c>
      <c r="C3176" t="str">
        <f>Tabla4[[#This Row],[NIT]]</f>
        <v>14162108380013</v>
      </c>
      <c r="D3176">
        <f t="shared" si="99"/>
        <v>14</v>
      </c>
      <c r="E3176" t="str">
        <f t="shared" si="100"/>
        <v>NIT</v>
      </c>
    </row>
    <row r="3177" spans="1:5" x14ac:dyDescent="0.25">
      <c r="A3177" t="s">
        <v>5960</v>
      </c>
      <c r="B3177" t="s">
        <v>5961</v>
      </c>
      <c r="C3177" t="str">
        <f>Tabla4[[#This Row],[NIT]]</f>
        <v>06141012081019</v>
      </c>
      <c r="D3177">
        <f t="shared" si="99"/>
        <v>14</v>
      </c>
      <c r="E3177" t="str">
        <f t="shared" si="100"/>
        <v>NIT</v>
      </c>
    </row>
    <row r="3178" spans="1:5" x14ac:dyDescent="0.25">
      <c r="A3178" t="s">
        <v>5962</v>
      </c>
      <c r="B3178" t="s">
        <v>5963</v>
      </c>
      <c r="C3178" t="str">
        <f>Tabla4[[#This Row],[NIT]]</f>
        <v>06142802911018</v>
      </c>
      <c r="D3178">
        <f t="shared" si="99"/>
        <v>14</v>
      </c>
      <c r="E3178" t="str">
        <f t="shared" si="100"/>
        <v>NIT</v>
      </c>
    </row>
    <row r="3179" spans="1:5" x14ac:dyDescent="0.25">
      <c r="A3179" t="s">
        <v>5964</v>
      </c>
      <c r="B3179" t="s">
        <v>5965</v>
      </c>
      <c r="C3179" t="str">
        <f>Tabla4[[#This Row],[NIT]]</f>
        <v>06141608071088</v>
      </c>
      <c r="D3179">
        <f t="shared" si="99"/>
        <v>14</v>
      </c>
      <c r="E3179" t="str">
        <f t="shared" si="100"/>
        <v>NIT</v>
      </c>
    </row>
    <row r="3180" spans="1:5" x14ac:dyDescent="0.25">
      <c r="A3180" t="s">
        <v>5966</v>
      </c>
      <c r="B3180" t="s">
        <v>5967</v>
      </c>
      <c r="C3180" t="str">
        <f>Tabla4[[#This Row],[NIT]]</f>
        <v>14120801510017</v>
      </c>
      <c r="D3180">
        <f t="shared" si="99"/>
        <v>14</v>
      </c>
      <c r="E3180" t="str">
        <f t="shared" si="100"/>
        <v>NIT</v>
      </c>
    </row>
    <row r="3181" spans="1:5" x14ac:dyDescent="0.25">
      <c r="A3181" t="s">
        <v>5968</v>
      </c>
      <c r="B3181" t="s">
        <v>5969</v>
      </c>
      <c r="C3181" t="str">
        <f>Tabla4[[#This Row],[NIT]]</f>
        <v>04310310550014</v>
      </c>
      <c r="D3181">
        <f t="shared" si="99"/>
        <v>14</v>
      </c>
      <c r="E3181" t="str">
        <f t="shared" si="100"/>
        <v>NIT</v>
      </c>
    </row>
    <row r="3182" spans="1:5" x14ac:dyDescent="0.25">
      <c r="A3182" t="s">
        <v>5970</v>
      </c>
      <c r="B3182" t="s">
        <v>5971</v>
      </c>
      <c r="C3182" t="str">
        <f>Tabla4[[#This Row],[NIT]]</f>
        <v>01012812641036</v>
      </c>
      <c r="D3182">
        <f t="shared" si="99"/>
        <v>14</v>
      </c>
      <c r="E3182" t="str">
        <f t="shared" si="100"/>
        <v>NIT</v>
      </c>
    </row>
    <row r="3183" spans="1:5" x14ac:dyDescent="0.25">
      <c r="A3183" t="s">
        <v>5972</v>
      </c>
      <c r="B3183" t="s">
        <v>5973</v>
      </c>
      <c r="C3183" t="str">
        <f>Tabla4[[#This Row],[NIT]]</f>
        <v>14161705681011</v>
      </c>
      <c r="D3183">
        <f t="shared" si="99"/>
        <v>14</v>
      </c>
      <c r="E3183" t="str">
        <f t="shared" si="100"/>
        <v>NIT</v>
      </c>
    </row>
    <row r="3184" spans="1:5" x14ac:dyDescent="0.25">
      <c r="A3184" t="s">
        <v>5974</v>
      </c>
      <c r="B3184" t="s">
        <v>5975</v>
      </c>
      <c r="C3184" t="str">
        <f>Tabla4[[#This Row],[NIT]]</f>
        <v>05123010540012</v>
      </c>
      <c r="D3184">
        <f t="shared" si="99"/>
        <v>14</v>
      </c>
      <c r="E3184" t="str">
        <f t="shared" si="100"/>
        <v>NIT</v>
      </c>
    </row>
    <row r="3185" spans="1:5" x14ac:dyDescent="0.25">
      <c r="A3185" t="s">
        <v>5976</v>
      </c>
      <c r="B3185" t="s">
        <v>5977</v>
      </c>
      <c r="C3185" t="str">
        <f>Tabla4[[#This Row],[NIT]]</f>
        <v>02021207610013</v>
      </c>
      <c r="D3185">
        <f t="shared" si="99"/>
        <v>14</v>
      </c>
      <c r="E3185" t="str">
        <f t="shared" si="100"/>
        <v>NIT</v>
      </c>
    </row>
    <row r="3186" spans="1:5" x14ac:dyDescent="0.25">
      <c r="A3186" t="s">
        <v>5978</v>
      </c>
      <c r="B3186" t="s">
        <v>5979</v>
      </c>
      <c r="C3186" t="str">
        <f>Tabla4[[#This Row],[NIT]]</f>
        <v>01011807500022</v>
      </c>
      <c r="D3186">
        <f t="shared" si="99"/>
        <v>14</v>
      </c>
      <c r="E3186" t="str">
        <f t="shared" si="100"/>
        <v>NIT</v>
      </c>
    </row>
    <row r="3187" spans="1:5" x14ac:dyDescent="0.25">
      <c r="A3187" t="s">
        <v>5980</v>
      </c>
      <c r="B3187" t="s">
        <v>5981</v>
      </c>
      <c r="C3187" t="str">
        <f>Tabla4[[#This Row],[NIT]]</f>
        <v>14160407510012</v>
      </c>
      <c r="D3187">
        <f t="shared" si="99"/>
        <v>14</v>
      </c>
      <c r="E3187" t="str">
        <f t="shared" si="100"/>
        <v>NIT</v>
      </c>
    </row>
    <row r="3188" spans="1:5" x14ac:dyDescent="0.25">
      <c r="A3188" t="s">
        <v>5982</v>
      </c>
      <c r="B3188" t="s">
        <v>5983</v>
      </c>
      <c r="C3188" t="str">
        <f>Tabla4[[#This Row],[NIT]]</f>
        <v>02102009600015</v>
      </c>
      <c r="D3188">
        <f t="shared" si="99"/>
        <v>14</v>
      </c>
      <c r="E3188" t="str">
        <f t="shared" si="100"/>
        <v>NIT</v>
      </c>
    </row>
    <row r="3189" spans="1:5" x14ac:dyDescent="0.25">
      <c r="A3189" t="s">
        <v>2417</v>
      </c>
      <c r="B3189" t="s">
        <v>5984</v>
      </c>
      <c r="C3189" t="str">
        <f>Tabla4[[#This Row],[NIT]]</f>
        <v>13222804821017</v>
      </c>
      <c r="D3189">
        <f t="shared" si="99"/>
        <v>14</v>
      </c>
      <c r="E3189" t="str">
        <f t="shared" si="100"/>
        <v>NIT</v>
      </c>
    </row>
    <row r="3190" spans="1:5" x14ac:dyDescent="0.25">
      <c r="A3190" t="s">
        <v>5985</v>
      </c>
      <c r="B3190" t="s">
        <v>5986</v>
      </c>
      <c r="C3190" t="str">
        <f>Tabla4[[#This Row],[NIT]]</f>
        <v>02031911510014</v>
      </c>
      <c r="D3190">
        <f t="shared" si="99"/>
        <v>14</v>
      </c>
      <c r="E3190" t="str">
        <f t="shared" si="100"/>
        <v>NIT</v>
      </c>
    </row>
    <row r="3191" spans="1:5" x14ac:dyDescent="0.25">
      <c r="A3191" t="s">
        <v>5987</v>
      </c>
      <c r="B3191" t="s">
        <v>5988</v>
      </c>
      <c r="C3191" t="str">
        <f>Tabla4[[#This Row],[NIT]]</f>
        <v>04070811440019</v>
      </c>
      <c r="D3191">
        <f t="shared" si="99"/>
        <v>14</v>
      </c>
      <c r="E3191" t="str">
        <f t="shared" si="100"/>
        <v>NIT</v>
      </c>
    </row>
    <row r="3192" spans="1:5" x14ac:dyDescent="0.25">
      <c r="A3192" t="s">
        <v>5989</v>
      </c>
      <c r="B3192" t="s">
        <v>5990</v>
      </c>
      <c r="C3192" t="str">
        <f>Tabla4[[#This Row],[NIT]]</f>
        <v>13052811460017</v>
      </c>
      <c r="D3192">
        <f t="shared" si="99"/>
        <v>14</v>
      </c>
      <c r="E3192" t="str">
        <f t="shared" si="100"/>
        <v>NIT</v>
      </c>
    </row>
    <row r="3193" spans="1:5" x14ac:dyDescent="0.25">
      <c r="A3193" t="s">
        <v>5991</v>
      </c>
      <c r="B3193" t="s">
        <v>5992</v>
      </c>
      <c r="C3193" t="str">
        <f>Tabla4[[#This Row],[NIT]]</f>
        <v>12041503650013</v>
      </c>
      <c r="D3193">
        <f t="shared" si="99"/>
        <v>14</v>
      </c>
      <c r="E3193" t="str">
        <f t="shared" si="100"/>
        <v>NIT</v>
      </c>
    </row>
    <row r="3194" spans="1:5" x14ac:dyDescent="0.25">
      <c r="A3194" t="s">
        <v>5993</v>
      </c>
      <c r="B3194" t="s">
        <v>5994</v>
      </c>
      <c r="C3194" t="str">
        <f>Tabla4[[#This Row],[NIT]]</f>
        <v>02102502500016</v>
      </c>
      <c r="D3194">
        <f t="shared" si="99"/>
        <v>14</v>
      </c>
      <c r="E3194" t="str">
        <f t="shared" si="100"/>
        <v>NIT</v>
      </c>
    </row>
    <row r="3195" spans="1:5" x14ac:dyDescent="0.25">
      <c r="A3195" t="s">
        <v>5995</v>
      </c>
      <c r="B3195" t="s">
        <v>5996</v>
      </c>
      <c r="C3195" t="str">
        <f>Tabla4[[#This Row],[NIT]]</f>
        <v>01062911560014</v>
      </c>
      <c r="D3195">
        <f t="shared" si="99"/>
        <v>14</v>
      </c>
      <c r="E3195" t="str">
        <f t="shared" si="100"/>
        <v>NIT</v>
      </c>
    </row>
    <row r="3196" spans="1:5" x14ac:dyDescent="0.25">
      <c r="A3196" t="s">
        <v>5997</v>
      </c>
      <c r="B3196" t="s">
        <v>5998</v>
      </c>
      <c r="C3196" t="str">
        <f>Tabla4[[#This Row],[NIT]]</f>
        <v>08190101711016</v>
      </c>
      <c r="D3196">
        <f t="shared" si="99"/>
        <v>14</v>
      </c>
      <c r="E3196" t="str">
        <f t="shared" si="100"/>
        <v>NIT</v>
      </c>
    </row>
    <row r="3197" spans="1:5" x14ac:dyDescent="0.25">
      <c r="A3197" t="s">
        <v>5999</v>
      </c>
      <c r="B3197" t="s">
        <v>6000</v>
      </c>
      <c r="C3197" t="str">
        <f>Tabla4[[#This Row],[NIT]]</f>
        <v>01011410520010</v>
      </c>
      <c r="D3197">
        <f t="shared" si="99"/>
        <v>14</v>
      </c>
      <c r="E3197" t="str">
        <f t="shared" si="100"/>
        <v>NIT</v>
      </c>
    </row>
    <row r="3198" spans="1:5" x14ac:dyDescent="0.25">
      <c r="A3198" t="s">
        <v>6001</v>
      </c>
      <c r="B3198" t="s">
        <v>6002</v>
      </c>
      <c r="C3198" t="str">
        <f>Tabla4[[#This Row],[NIT]]</f>
        <v>13122708551012</v>
      </c>
      <c r="D3198">
        <f t="shared" si="99"/>
        <v>14</v>
      </c>
      <c r="E3198" t="str">
        <f t="shared" si="100"/>
        <v>NIT</v>
      </c>
    </row>
    <row r="3199" spans="1:5" x14ac:dyDescent="0.25">
      <c r="A3199" t="s">
        <v>6003</v>
      </c>
      <c r="B3199" t="s">
        <v>6004</v>
      </c>
      <c r="C3199" t="str">
        <f>Tabla4[[#This Row],[NIT]]</f>
        <v>04012306580014</v>
      </c>
      <c r="D3199">
        <f t="shared" si="99"/>
        <v>14</v>
      </c>
      <c r="E3199" t="str">
        <f t="shared" si="100"/>
        <v>NIT</v>
      </c>
    </row>
    <row r="3200" spans="1:5" x14ac:dyDescent="0.25">
      <c r="A3200" t="s">
        <v>6005</v>
      </c>
      <c r="B3200" t="s">
        <v>6006</v>
      </c>
      <c r="C3200" t="str">
        <f>Tabla4[[#This Row],[NIT]]</f>
        <v>05113008841028</v>
      </c>
      <c r="D3200">
        <f t="shared" si="99"/>
        <v>14</v>
      </c>
      <c r="E3200" t="str">
        <f t="shared" si="100"/>
        <v>NIT</v>
      </c>
    </row>
    <row r="3201" spans="1:5" x14ac:dyDescent="0.25">
      <c r="A3201" t="s">
        <v>6007</v>
      </c>
      <c r="B3201" t="s">
        <v>6008</v>
      </c>
      <c r="C3201" t="str">
        <f>Tabla4[[#This Row],[NIT]]</f>
        <v>13251410570010</v>
      </c>
      <c r="D3201">
        <f t="shared" si="99"/>
        <v>14</v>
      </c>
      <c r="E3201" t="str">
        <f t="shared" si="100"/>
        <v>NIT</v>
      </c>
    </row>
    <row r="3202" spans="1:5" x14ac:dyDescent="0.25">
      <c r="A3202" t="s">
        <v>6009</v>
      </c>
      <c r="B3202" t="s">
        <v>6010</v>
      </c>
      <c r="C3202" t="str">
        <f>Tabla4[[#This Row],[NIT]]</f>
        <v>14162501771018</v>
      </c>
      <c r="D3202">
        <f t="shared" ref="D3202:D3265" si="101">LEN(C3202)</f>
        <v>14</v>
      </c>
      <c r="E3202" t="str">
        <f t="shared" si="100"/>
        <v>NIT</v>
      </c>
    </row>
    <row r="3203" spans="1:5" x14ac:dyDescent="0.25">
      <c r="A3203" t="s">
        <v>6011</v>
      </c>
      <c r="B3203" t="s">
        <v>6012</v>
      </c>
      <c r="C3203" t="str">
        <f>Tabla4[[#This Row],[NIT]]</f>
        <v>06140803671042</v>
      </c>
      <c r="D3203">
        <f t="shared" si="101"/>
        <v>14</v>
      </c>
      <c r="E3203" t="str">
        <f t="shared" ref="E3203:E3266" si="102">IF(D3203=14,"NIT",IF(D3203=9,"DUI"," "))</f>
        <v>NIT</v>
      </c>
    </row>
    <row r="3204" spans="1:5" x14ac:dyDescent="0.25">
      <c r="A3204" t="s">
        <v>6013</v>
      </c>
      <c r="B3204" t="s">
        <v>6014</v>
      </c>
      <c r="C3204" t="str">
        <f>Tabla4[[#This Row],[NIT]]</f>
        <v>14032904510011</v>
      </c>
      <c r="D3204">
        <f t="shared" si="101"/>
        <v>14</v>
      </c>
      <c r="E3204" t="str">
        <f t="shared" si="102"/>
        <v>NIT</v>
      </c>
    </row>
    <row r="3205" spans="1:5" x14ac:dyDescent="0.25">
      <c r="A3205" t="s">
        <v>6015</v>
      </c>
      <c r="B3205" t="s">
        <v>6016</v>
      </c>
      <c r="C3205" t="str">
        <f>Tabla4[[#This Row],[NIT]]</f>
        <v>05112811590018</v>
      </c>
      <c r="D3205">
        <f t="shared" si="101"/>
        <v>14</v>
      </c>
      <c r="E3205" t="str">
        <f t="shared" si="102"/>
        <v>NIT</v>
      </c>
    </row>
    <row r="3206" spans="1:5" x14ac:dyDescent="0.25">
      <c r="A3206" t="s">
        <v>6017</v>
      </c>
      <c r="B3206" t="s">
        <v>6018</v>
      </c>
      <c r="C3206" t="str">
        <f>Tabla4[[#This Row],[NIT]]</f>
        <v>14060609841015</v>
      </c>
      <c r="D3206">
        <f t="shared" si="101"/>
        <v>14</v>
      </c>
      <c r="E3206" t="str">
        <f t="shared" si="102"/>
        <v>NIT</v>
      </c>
    </row>
    <row r="3207" spans="1:5" x14ac:dyDescent="0.25">
      <c r="A3207" t="s">
        <v>6019</v>
      </c>
      <c r="B3207" t="s">
        <v>6020</v>
      </c>
      <c r="C3207" t="str">
        <f>Tabla4[[#This Row],[NIT]]</f>
        <v>02071004500018</v>
      </c>
      <c r="D3207">
        <f t="shared" si="101"/>
        <v>14</v>
      </c>
      <c r="E3207" t="str">
        <f t="shared" si="102"/>
        <v>NIT</v>
      </c>
    </row>
    <row r="3208" spans="1:5" x14ac:dyDescent="0.25">
      <c r="A3208" t="s">
        <v>6021</v>
      </c>
      <c r="B3208" t="s">
        <v>6022</v>
      </c>
      <c r="C3208" t="str">
        <f>Tabla4[[#This Row],[NIT]]</f>
        <v>09050810761016</v>
      </c>
      <c r="D3208">
        <f t="shared" si="101"/>
        <v>14</v>
      </c>
      <c r="E3208" t="str">
        <f t="shared" si="102"/>
        <v>NIT</v>
      </c>
    </row>
    <row r="3209" spans="1:5" x14ac:dyDescent="0.25">
      <c r="A3209" t="s">
        <v>6023</v>
      </c>
      <c r="B3209" t="s">
        <v>6024</v>
      </c>
      <c r="C3209" t="str">
        <f>Tabla4[[#This Row],[NIT]]</f>
        <v>14141409560017</v>
      </c>
      <c r="D3209">
        <f t="shared" si="101"/>
        <v>14</v>
      </c>
      <c r="E3209" t="str">
        <f t="shared" si="102"/>
        <v>NIT</v>
      </c>
    </row>
    <row r="3210" spans="1:5" x14ac:dyDescent="0.25">
      <c r="A3210" t="s">
        <v>6025</v>
      </c>
      <c r="B3210" t="s">
        <v>6026</v>
      </c>
      <c r="C3210" t="str">
        <f>Tabla4[[#This Row],[NIT]]</f>
        <v>14121001701015</v>
      </c>
      <c r="D3210">
        <f t="shared" si="101"/>
        <v>14</v>
      </c>
      <c r="E3210" t="str">
        <f t="shared" si="102"/>
        <v>NIT</v>
      </c>
    </row>
    <row r="3211" spans="1:5" x14ac:dyDescent="0.25">
      <c r="A3211" t="s">
        <v>1373</v>
      </c>
      <c r="B3211" t="s">
        <v>6027</v>
      </c>
      <c r="C3211" t="str">
        <f>Tabla4[[#This Row],[NIT]]</f>
        <v>09091105520014</v>
      </c>
      <c r="D3211">
        <f t="shared" si="101"/>
        <v>14</v>
      </c>
      <c r="E3211" t="str">
        <f t="shared" si="102"/>
        <v>NIT</v>
      </c>
    </row>
    <row r="3212" spans="1:5" x14ac:dyDescent="0.25">
      <c r="A3212" t="s">
        <v>6028</v>
      </c>
      <c r="B3212" t="s">
        <v>6029</v>
      </c>
      <c r="C3212" t="str">
        <f>Tabla4[[#This Row],[NIT]]</f>
        <v>09010812670019</v>
      </c>
      <c r="D3212">
        <f t="shared" si="101"/>
        <v>14</v>
      </c>
      <c r="E3212" t="str">
        <f t="shared" si="102"/>
        <v>NIT</v>
      </c>
    </row>
    <row r="3213" spans="1:5" x14ac:dyDescent="0.25">
      <c r="A3213" t="s">
        <v>6030</v>
      </c>
      <c r="B3213" t="s">
        <v>6031</v>
      </c>
      <c r="C3213" t="str">
        <f>Tabla4[[#This Row],[NIT]]</f>
        <v>04310601550018</v>
      </c>
      <c r="D3213">
        <f t="shared" si="101"/>
        <v>14</v>
      </c>
      <c r="E3213" t="str">
        <f t="shared" si="102"/>
        <v>NIT</v>
      </c>
    </row>
    <row r="3214" spans="1:5" x14ac:dyDescent="0.25">
      <c r="A3214" t="s">
        <v>6032</v>
      </c>
      <c r="B3214" t="s">
        <v>6033</v>
      </c>
      <c r="C3214" t="str">
        <f>Tabla4[[#This Row],[NIT]]</f>
        <v>12172006601058</v>
      </c>
      <c r="D3214">
        <f t="shared" si="101"/>
        <v>14</v>
      </c>
      <c r="E3214" t="str">
        <f t="shared" si="102"/>
        <v>NIT</v>
      </c>
    </row>
    <row r="3215" spans="1:5" x14ac:dyDescent="0.25">
      <c r="A3215" t="s">
        <v>6034</v>
      </c>
      <c r="B3215" t="s">
        <v>6035</v>
      </c>
      <c r="C3215" t="str">
        <f>Tabla4[[#This Row],[NIT]]</f>
        <v>13220703690012</v>
      </c>
      <c r="D3215">
        <f t="shared" si="101"/>
        <v>14</v>
      </c>
      <c r="E3215" t="str">
        <f t="shared" si="102"/>
        <v>NIT</v>
      </c>
    </row>
    <row r="3216" spans="1:5" x14ac:dyDescent="0.25">
      <c r="A3216" t="s">
        <v>6036</v>
      </c>
      <c r="B3216" t="s">
        <v>6037</v>
      </c>
      <c r="C3216" t="str">
        <f>Tabla4[[#This Row],[NIT]]</f>
        <v>14121207590011</v>
      </c>
      <c r="D3216">
        <f t="shared" si="101"/>
        <v>14</v>
      </c>
      <c r="E3216" t="str">
        <f t="shared" si="102"/>
        <v>NIT</v>
      </c>
    </row>
    <row r="3217" spans="1:5" x14ac:dyDescent="0.25">
      <c r="A3217" t="s">
        <v>6038</v>
      </c>
      <c r="B3217" t="s">
        <v>6039</v>
      </c>
      <c r="C3217" t="str">
        <f>Tabla4[[#This Row],[NIT]]</f>
        <v>12170607670018</v>
      </c>
      <c r="D3217">
        <f t="shared" si="101"/>
        <v>14</v>
      </c>
      <c r="E3217" t="str">
        <f t="shared" si="102"/>
        <v>NIT</v>
      </c>
    </row>
    <row r="3218" spans="1:5" x14ac:dyDescent="0.25">
      <c r="A3218" t="s">
        <v>6040</v>
      </c>
      <c r="B3218" t="s">
        <v>6041</v>
      </c>
      <c r="C3218" t="str">
        <f>Tabla4[[#This Row],[NIT]]</f>
        <v>03152511550011</v>
      </c>
      <c r="D3218">
        <f t="shared" si="101"/>
        <v>14</v>
      </c>
      <c r="E3218" t="str">
        <f t="shared" si="102"/>
        <v>NIT</v>
      </c>
    </row>
    <row r="3219" spans="1:5" x14ac:dyDescent="0.25">
      <c r="A3219" t="s">
        <v>6042</v>
      </c>
      <c r="B3219" t="s">
        <v>6043</v>
      </c>
      <c r="C3219" t="str">
        <f>Tabla4[[#This Row],[NIT]]</f>
        <v>14161108741011</v>
      </c>
      <c r="D3219">
        <f t="shared" si="101"/>
        <v>14</v>
      </c>
      <c r="E3219" t="str">
        <f t="shared" si="102"/>
        <v>NIT</v>
      </c>
    </row>
    <row r="3220" spans="1:5" x14ac:dyDescent="0.25">
      <c r="A3220" t="s">
        <v>6044</v>
      </c>
      <c r="B3220" t="s">
        <v>6045</v>
      </c>
      <c r="C3220" t="str">
        <f>Tabla4[[#This Row],[NIT]]</f>
        <v>12192802410012</v>
      </c>
      <c r="D3220">
        <f t="shared" si="101"/>
        <v>14</v>
      </c>
      <c r="E3220" t="str">
        <f t="shared" si="102"/>
        <v>NIT</v>
      </c>
    </row>
    <row r="3221" spans="1:5" x14ac:dyDescent="0.25">
      <c r="A3221" t="s">
        <v>6046</v>
      </c>
      <c r="B3221" t="s">
        <v>6047</v>
      </c>
      <c r="C3221" t="str">
        <f>Tabla4[[#This Row],[NIT]]</f>
        <v>04070802550018</v>
      </c>
      <c r="D3221">
        <f t="shared" si="101"/>
        <v>14</v>
      </c>
      <c r="E3221" t="str">
        <f t="shared" si="102"/>
        <v>NIT</v>
      </c>
    </row>
    <row r="3222" spans="1:5" x14ac:dyDescent="0.25">
      <c r="A3222" t="s">
        <v>6048</v>
      </c>
      <c r="B3222" t="s">
        <v>6049</v>
      </c>
      <c r="C3222" t="str">
        <f>Tabla4[[#This Row],[NIT]]</f>
        <v>14161101510020</v>
      </c>
      <c r="D3222">
        <f t="shared" si="101"/>
        <v>14</v>
      </c>
      <c r="E3222" t="str">
        <f t="shared" si="102"/>
        <v>NIT</v>
      </c>
    </row>
    <row r="3223" spans="1:5" x14ac:dyDescent="0.25">
      <c r="A3223" t="s">
        <v>6050</v>
      </c>
      <c r="B3223" t="s">
        <v>6051</v>
      </c>
      <c r="C3223" t="str">
        <f>Tabla4[[#This Row],[NIT]]</f>
        <v>12022510570014</v>
      </c>
      <c r="D3223">
        <f t="shared" si="101"/>
        <v>14</v>
      </c>
      <c r="E3223" t="str">
        <f t="shared" si="102"/>
        <v>NIT</v>
      </c>
    </row>
    <row r="3224" spans="1:5" x14ac:dyDescent="0.25">
      <c r="A3224" t="s">
        <v>3229</v>
      </c>
      <c r="B3224" t="s">
        <v>6052</v>
      </c>
      <c r="C3224" t="str">
        <f>Tabla4[[#This Row],[NIT]]</f>
        <v>06010811680011</v>
      </c>
      <c r="D3224">
        <f t="shared" si="101"/>
        <v>14</v>
      </c>
      <c r="E3224" t="str">
        <f t="shared" si="102"/>
        <v>NIT</v>
      </c>
    </row>
    <row r="3225" spans="1:5" x14ac:dyDescent="0.25">
      <c r="A3225" t="s">
        <v>6053</v>
      </c>
      <c r="B3225" t="s">
        <v>6054</v>
      </c>
      <c r="C3225" t="str">
        <f>Tabla4[[#This Row],[NIT]]</f>
        <v>95010806681021</v>
      </c>
      <c r="D3225">
        <f t="shared" si="101"/>
        <v>14</v>
      </c>
      <c r="E3225" t="str">
        <f t="shared" si="102"/>
        <v>NIT</v>
      </c>
    </row>
    <row r="3226" spans="1:5" x14ac:dyDescent="0.25">
      <c r="A3226" t="s">
        <v>6055</v>
      </c>
      <c r="B3226" t="s">
        <v>6056</v>
      </c>
      <c r="C3226" t="str">
        <f>Tabla4[[#This Row],[NIT]]</f>
        <v>02100406590028</v>
      </c>
      <c r="D3226">
        <f t="shared" si="101"/>
        <v>14</v>
      </c>
      <c r="E3226" t="str">
        <f t="shared" si="102"/>
        <v>NIT</v>
      </c>
    </row>
    <row r="3227" spans="1:5" x14ac:dyDescent="0.25">
      <c r="A3227" t="s">
        <v>6057</v>
      </c>
      <c r="B3227" t="s">
        <v>6058</v>
      </c>
      <c r="C3227" t="str">
        <f>Tabla4[[#This Row],[NIT]]</f>
        <v>14011508711012</v>
      </c>
      <c r="D3227">
        <f t="shared" si="101"/>
        <v>14</v>
      </c>
      <c r="E3227" t="str">
        <f t="shared" si="102"/>
        <v>NIT</v>
      </c>
    </row>
    <row r="3228" spans="1:5" x14ac:dyDescent="0.25">
      <c r="A3228" t="s">
        <v>6059</v>
      </c>
      <c r="B3228" t="s">
        <v>6060</v>
      </c>
      <c r="C3228" t="str">
        <f>Tabla4[[#This Row],[NIT]]</f>
        <v>02132202580018</v>
      </c>
      <c r="D3228">
        <f t="shared" si="101"/>
        <v>14</v>
      </c>
      <c r="E3228" t="str">
        <f t="shared" si="102"/>
        <v>NIT</v>
      </c>
    </row>
    <row r="3229" spans="1:5" x14ac:dyDescent="0.25">
      <c r="A3229" t="s">
        <v>6061</v>
      </c>
      <c r="B3229" t="s">
        <v>6062</v>
      </c>
      <c r="C3229" t="str">
        <f>Tabla4[[#This Row],[NIT]]</f>
        <v>14021108600013</v>
      </c>
      <c r="D3229">
        <f t="shared" si="101"/>
        <v>14</v>
      </c>
      <c r="E3229" t="str">
        <f t="shared" si="102"/>
        <v>NIT</v>
      </c>
    </row>
    <row r="3230" spans="1:5" x14ac:dyDescent="0.25">
      <c r="A3230" t="s">
        <v>6063</v>
      </c>
      <c r="B3230" t="s">
        <v>6064</v>
      </c>
      <c r="C3230" t="str">
        <f>Tabla4[[#This Row],[NIT]]</f>
        <v>05141609530019</v>
      </c>
      <c r="D3230">
        <f t="shared" si="101"/>
        <v>14</v>
      </c>
      <c r="E3230" t="str">
        <f t="shared" si="102"/>
        <v>NIT</v>
      </c>
    </row>
    <row r="3231" spans="1:5" x14ac:dyDescent="0.25">
      <c r="A3231" t="s">
        <v>6065</v>
      </c>
      <c r="B3231" t="s">
        <v>6066</v>
      </c>
      <c r="C3231" t="str">
        <f>Tabla4[[#This Row],[NIT]]</f>
        <v>12040604540020</v>
      </c>
      <c r="D3231">
        <f t="shared" si="101"/>
        <v>14</v>
      </c>
      <c r="E3231" t="str">
        <f t="shared" si="102"/>
        <v>NIT</v>
      </c>
    </row>
    <row r="3232" spans="1:5" x14ac:dyDescent="0.25">
      <c r="A3232" t="s">
        <v>6067</v>
      </c>
      <c r="B3232" t="s">
        <v>6068</v>
      </c>
      <c r="C3232" t="str">
        <f>Tabla4[[#This Row],[NIT]]</f>
        <v>09040106490018</v>
      </c>
      <c r="D3232">
        <f t="shared" si="101"/>
        <v>14</v>
      </c>
      <c r="E3232" t="str">
        <f t="shared" si="102"/>
        <v>NIT</v>
      </c>
    </row>
    <row r="3233" spans="1:5" x14ac:dyDescent="0.25">
      <c r="A3233" t="s">
        <v>6069</v>
      </c>
      <c r="B3233" t="s">
        <v>6070</v>
      </c>
      <c r="C3233" t="str">
        <f>Tabla4[[#This Row],[NIT]]</f>
        <v>06140306850013</v>
      </c>
      <c r="D3233">
        <f t="shared" si="101"/>
        <v>14</v>
      </c>
      <c r="E3233" t="str">
        <f t="shared" si="102"/>
        <v>NIT</v>
      </c>
    </row>
    <row r="3234" spans="1:5" x14ac:dyDescent="0.25">
      <c r="A3234" t="s">
        <v>6071</v>
      </c>
      <c r="B3234" t="s">
        <v>6072</v>
      </c>
      <c r="C3234" t="str">
        <f>Tabla4[[#This Row],[NIT]]</f>
        <v>06140806041066</v>
      </c>
      <c r="D3234">
        <f t="shared" si="101"/>
        <v>14</v>
      </c>
      <c r="E3234" t="str">
        <f t="shared" si="102"/>
        <v>NIT</v>
      </c>
    </row>
    <row r="3235" spans="1:5" x14ac:dyDescent="0.25">
      <c r="A3235" t="s">
        <v>6073</v>
      </c>
      <c r="B3235" t="s">
        <v>6074</v>
      </c>
      <c r="C3235" t="str">
        <f>Tabla4[[#This Row],[NIT]]</f>
        <v>06141408760012</v>
      </c>
      <c r="D3235">
        <f t="shared" si="101"/>
        <v>14</v>
      </c>
      <c r="E3235" t="str">
        <f t="shared" si="102"/>
        <v>NIT</v>
      </c>
    </row>
    <row r="3236" spans="1:5" x14ac:dyDescent="0.25">
      <c r="A3236" t="s">
        <v>6075</v>
      </c>
      <c r="B3236" t="s">
        <v>6076</v>
      </c>
      <c r="C3236" t="str">
        <f>Tabla4[[#This Row],[NIT]]</f>
        <v>06141406041039</v>
      </c>
      <c r="D3236">
        <f t="shared" si="101"/>
        <v>14</v>
      </c>
      <c r="E3236" t="str">
        <f t="shared" si="102"/>
        <v>NIT</v>
      </c>
    </row>
    <row r="3237" spans="1:5" x14ac:dyDescent="0.25">
      <c r="A3237" t="s">
        <v>6077</v>
      </c>
      <c r="B3237" t="s">
        <v>6078</v>
      </c>
      <c r="C3237" t="str">
        <f>Tabla4[[#This Row],[NIT]]</f>
        <v>04121706520011</v>
      </c>
      <c r="D3237">
        <f t="shared" si="101"/>
        <v>14</v>
      </c>
      <c r="E3237" t="str">
        <f t="shared" si="102"/>
        <v>NIT</v>
      </c>
    </row>
    <row r="3238" spans="1:5" x14ac:dyDescent="0.25">
      <c r="A3238" t="s">
        <v>6079</v>
      </c>
      <c r="B3238" t="s">
        <v>6080</v>
      </c>
      <c r="C3238" t="str">
        <f>Tabla4[[#This Row],[NIT]]</f>
        <v>14161712640010</v>
      </c>
      <c r="D3238">
        <f t="shared" si="101"/>
        <v>14</v>
      </c>
      <c r="E3238" t="str">
        <f t="shared" si="102"/>
        <v>NIT</v>
      </c>
    </row>
    <row r="3239" spans="1:5" x14ac:dyDescent="0.25">
      <c r="A3239" t="s">
        <v>6081</v>
      </c>
      <c r="B3239" t="s">
        <v>6082</v>
      </c>
      <c r="C3239" t="str">
        <f>Tabla4[[#This Row],[NIT]]</f>
        <v>94830605761020</v>
      </c>
      <c r="D3239">
        <f t="shared" si="101"/>
        <v>14</v>
      </c>
      <c r="E3239" t="str">
        <f t="shared" si="102"/>
        <v>NIT</v>
      </c>
    </row>
    <row r="3240" spans="1:5" x14ac:dyDescent="0.25">
      <c r="A3240" t="s">
        <v>6083</v>
      </c>
      <c r="B3240" t="s">
        <v>6084</v>
      </c>
      <c r="C3240" t="str">
        <f>Tabla4[[#This Row],[NIT]]</f>
        <v>05110804811018</v>
      </c>
      <c r="D3240">
        <f t="shared" si="101"/>
        <v>14</v>
      </c>
      <c r="E3240" t="str">
        <f t="shared" si="102"/>
        <v>NIT</v>
      </c>
    </row>
    <row r="3241" spans="1:5" x14ac:dyDescent="0.25">
      <c r="A3241" t="s">
        <v>6085</v>
      </c>
      <c r="B3241" t="s">
        <v>6086</v>
      </c>
      <c r="C3241" t="str">
        <f>Tabla4[[#This Row],[NIT]]</f>
        <v>03152106710016</v>
      </c>
      <c r="D3241">
        <f t="shared" si="101"/>
        <v>14</v>
      </c>
      <c r="E3241" t="str">
        <f t="shared" si="102"/>
        <v>NIT</v>
      </c>
    </row>
    <row r="3242" spans="1:5" x14ac:dyDescent="0.25">
      <c r="A3242" t="s">
        <v>6087</v>
      </c>
      <c r="B3242" t="s">
        <v>6088</v>
      </c>
      <c r="C3242" t="str">
        <f>Tabla4[[#This Row],[NIT]]</f>
        <v>06142608570059</v>
      </c>
      <c r="D3242">
        <f t="shared" si="101"/>
        <v>14</v>
      </c>
      <c r="E3242" t="str">
        <f t="shared" si="102"/>
        <v>NIT</v>
      </c>
    </row>
    <row r="3243" spans="1:5" x14ac:dyDescent="0.25">
      <c r="A3243" t="s">
        <v>6089</v>
      </c>
      <c r="B3243" t="s">
        <v>6090</v>
      </c>
      <c r="C3243" t="str">
        <f>Tabla4[[#This Row],[NIT]]</f>
        <v>06140812721150</v>
      </c>
      <c r="D3243">
        <f t="shared" si="101"/>
        <v>14</v>
      </c>
      <c r="E3243" t="str">
        <f t="shared" si="102"/>
        <v>NIT</v>
      </c>
    </row>
    <row r="3244" spans="1:5" x14ac:dyDescent="0.25">
      <c r="A3244" t="s">
        <v>6091</v>
      </c>
      <c r="B3244" t="s">
        <v>6092</v>
      </c>
      <c r="C3244" t="str">
        <f>Tabla4[[#This Row],[NIT]]</f>
        <v>09031104640024</v>
      </c>
      <c r="D3244">
        <f t="shared" si="101"/>
        <v>14</v>
      </c>
      <c r="E3244" t="str">
        <f t="shared" si="102"/>
        <v>NIT</v>
      </c>
    </row>
    <row r="3245" spans="1:5" x14ac:dyDescent="0.25">
      <c r="A3245" t="s">
        <v>6093</v>
      </c>
      <c r="B3245" t="s">
        <v>6094</v>
      </c>
      <c r="C3245" t="str">
        <f>Tabla4[[#This Row],[NIT]]</f>
        <v>06142206490033</v>
      </c>
      <c r="D3245">
        <f t="shared" si="101"/>
        <v>14</v>
      </c>
      <c r="E3245" t="str">
        <f t="shared" si="102"/>
        <v>NIT</v>
      </c>
    </row>
    <row r="3246" spans="1:5" x14ac:dyDescent="0.25">
      <c r="A3246" t="s">
        <v>6095</v>
      </c>
      <c r="B3246" t="s">
        <v>6096</v>
      </c>
      <c r="C3246" t="str">
        <f>Tabla4[[#This Row],[NIT]]</f>
        <v>02072308490012</v>
      </c>
      <c r="D3246">
        <f t="shared" si="101"/>
        <v>14</v>
      </c>
      <c r="E3246" t="str">
        <f t="shared" si="102"/>
        <v>NIT</v>
      </c>
    </row>
    <row r="3247" spans="1:5" x14ac:dyDescent="0.25">
      <c r="A3247" t="s">
        <v>6097</v>
      </c>
      <c r="B3247" t="s">
        <v>6098</v>
      </c>
      <c r="C3247" t="str">
        <f>Tabla4[[#This Row],[NIT]]</f>
        <v>93633110600013</v>
      </c>
      <c r="D3247">
        <f t="shared" si="101"/>
        <v>14</v>
      </c>
      <c r="E3247" t="str">
        <f t="shared" si="102"/>
        <v>NIT</v>
      </c>
    </row>
    <row r="3248" spans="1:5" x14ac:dyDescent="0.25">
      <c r="A3248" t="s">
        <v>1422</v>
      </c>
      <c r="B3248" t="s">
        <v>6099</v>
      </c>
      <c r="C3248" t="str">
        <f>Tabla4[[#This Row],[NIT]]</f>
        <v>06142304991039</v>
      </c>
      <c r="D3248">
        <f t="shared" si="101"/>
        <v>14</v>
      </c>
      <c r="E3248" t="str">
        <f t="shared" si="102"/>
        <v>NIT</v>
      </c>
    </row>
    <row r="3249" spans="1:5" x14ac:dyDescent="0.25">
      <c r="A3249" t="s">
        <v>6100</v>
      </c>
      <c r="B3249" t="s">
        <v>6101</v>
      </c>
      <c r="C3249" t="str">
        <f>Tabla4[[#This Row],[NIT]]</f>
        <v>06140908041010</v>
      </c>
      <c r="D3249">
        <f t="shared" si="101"/>
        <v>14</v>
      </c>
      <c r="E3249" t="str">
        <f t="shared" si="102"/>
        <v>NIT</v>
      </c>
    </row>
    <row r="3250" spans="1:5" x14ac:dyDescent="0.25">
      <c r="A3250" t="s">
        <v>6102</v>
      </c>
      <c r="B3250" t="s">
        <v>6103</v>
      </c>
      <c r="C3250" t="str">
        <f>Tabla4[[#This Row],[NIT]]</f>
        <v>14121802681016</v>
      </c>
      <c r="D3250">
        <f t="shared" si="101"/>
        <v>14</v>
      </c>
      <c r="E3250" t="str">
        <f t="shared" si="102"/>
        <v>NIT</v>
      </c>
    </row>
    <row r="3251" spans="1:5" x14ac:dyDescent="0.25">
      <c r="A3251" t="s">
        <v>6104</v>
      </c>
      <c r="B3251" t="s">
        <v>6105</v>
      </c>
      <c r="C3251" t="str">
        <f>Tabla4[[#This Row],[NIT]]</f>
        <v>02072001640011</v>
      </c>
      <c r="D3251">
        <f t="shared" si="101"/>
        <v>14</v>
      </c>
      <c r="E3251" t="str">
        <f t="shared" si="102"/>
        <v>NIT</v>
      </c>
    </row>
    <row r="3252" spans="1:5" x14ac:dyDescent="0.25">
      <c r="A3252" t="s">
        <v>6106</v>
      </c>
      <c r="B3252" t="s">
        <v>6107</v>
      </c>
      <c r="C3252" t="str">
        <f>Tabla4[[#This Row],[NIT]]</f>
        <v>14162003470014</v>
      </c>
      <c r="D3252">
        <f t="shared" si="101"/>
        <v>14</v>
      </c>
      <c r="E3252" t="str">
        <f t="shared" si="102"/>
        <v>NIT</v>
      </c>
    </row>
    <row r="3253" spans="1:5" x14ac:dyDescent="0.25">
      <c r="A3253" t="s">
        <v>6108</v>
      </c>
      <c r="B3253" t="s">
        <v>6109</v>
      </c>
      <c r="C3253" t="str">
        <f>Tabla4[[#This Row],[NIT]]</f>
        <v>06141001001021</v>
      </c>
      <c r="D3253">
        <f t="shared" si="101"/>
        <v>14</v>
      </c>
      <c r="E3253" t="str">
        <f t="shared" si="102"/>
        <v>NIT</v>
      </c>
    </row>
    <row r="3254" spans="1:5" x14ac:dyDescent="0.25">
      <c r="A3254" t="s">
        <v>6110</v>
      </c>
      <c r="B3254" t="s">
        <v>6111</v>
      </c>
      <c r="C3254" t="str">
        <f>Tabla4[[#This Row],[NIT]]</f>
        <v>06140705901021</v>
      </c>
      <c r="D3254">
        <f t="shared" si="101"/>
        <v>14</v>
      </c>
      <c r="E3254" t="str">
        <f t="shared" si="102"/>
        <v>NIT</v>
      </c>
    </row>
    <row r="3255" spans="1:5" x14ac:dyDescent="0.25">
      <c r="A3255" t="s">
        <v>6112</v>
      </c>
      <c r="B3255" t="s">
        <v>6113</v>
      </c>
      <c r="C3255" t="str">
        <f>Tabla4[[#This Row],[NIT]]</f>
        <v>06143008860025</v>
      </c>
      <c r="D3255">
        <f t="shared" si="101"/>
        <v>14</v>
      </c>
      <c r="E3255" t="str">
        <f t="shared" si="102"/>
        <v>NIT</v>
      </c>
    </row>
    <row r="3256" spans="1:5" x14ac:dyDescent="0.25">
      <c r="A3256" t="s">
        <v>6114</v>
      </c>
      <c r="B3256" t="s">
        <v>6115</v>
      </c>
      <c r="C3256" t="str">
        <f>Tabla4[[#This Row],[NIT]]</f>
        <v>06142505820020</v>
      </c>
      <c r="D3256">
        <f t="shared" si="101"/>
        <v>14</v>
      </c>
      <c r="E3256" t="str">
        <f t="shared" si="102"/>
        <v>NIT</v>
      </c>
    </row>
    <row r="3257" spans="1:5" x14ac:dyDescent="0.25">
      <c r="A3257" t="s">
        <v>6116</v>
      </c>
      <c r="B3257" t="s">
        <v>6117</v>
      </c>
      <c r="C3257" t="str">
        <f>Tabla4[[#This Row],[NIT]]</f>
        <v>06141207881060</v>
      </c>
      <c r="D3257">
        <f t="shared" si="101"/>
        <v>14</v>
      </c>
      <c r="E3257" t="str">
        <f t="shared" si="102"/>
        <v>NIT</v>
      </c>
    </row>
    <row r="3258" spans="1:5" x14ac:dyDescent="0.25">
      <c r="A3258" t="s">
        <v>6118</v>
      </c>
      <c r="B3258" t="s">
        <v>6119</v>
      </c>
      <c r="C3258" t="str">
        <f>Tabla4[[#This Row],[NIT]]</f>
        <v>06142301860026</v>
      </c>
      <c r="D3258">
        <f t="shared" si="101"/>
        <v>14</v>
      </c>
      <c r="E3258" t="str">
        <f t="shared" si="102"/>
        <v>NIT</v>
      </c>
    </row>
    <row r="3259" spans="1:5" x14ac:dyDescent="0.25">
      <c r="A3259" t="s">
        <v>6120</v>
      </c>
      <c r="B3259" t="s">
        <v>6121</v>
      </c>
      <c r="C3259" t="str">
        <f>Tabla4[[#This Row],[NIT]]</f>
        <v>94500204730140</v>
      </c>
      <c r="D3259">
        <f t="shared" si="101"/>
        <v>14</v>
      </c>
      <c r="E3259" t="str">
        <f t="shared" si="102"/>
        <v>NIT</v>
      </c>
    </row>
    <row r="3260" spans="1:5" x14ac:dyDescent="0.25">
      <c r="A3260" t="s">
        <v>6122</v>
      </c>
      <c r="B3260" t="s">
        <v>6123</v>
      </c>
      <c r="C3260" t="str">
        <f>Tabla4[[#This Row],[NIT]]</f>
        <v>06142509891029</v>
      </c>
      <c r="D3260">
        <f t="shared" si="101"/>
        <v>14</v>
      </c>
      <c r="E3260" t="str">
        <f t="shared" si="102"/>
        <v>NIT</v>
      </c>
    </row>
    <row r="3261" spans="1:5" x14ac:dyDescent="0.25">
      <c r="A3261" t="s">
        <v>6124</v>
      </c>
      <c r="B3261" t="s">
        <v>6125</v>
      </c>
      <c r="C3261" t="str">
        <f>Tabla4[[#This Row],[NIT]]</f>
        <v>06142804830022</v>
      </c>
      <c r="D3261">
        <f t="shared" si="101"/>
        <v>14</v>
      </c>
      <c r="E3261" t="str">
        <f t="shared" si="102"/>
        <v>NIT</v>
      </c>
    </row>
    <row r="3262" spans="1:5" x14ac:dyDescent="0.25">
      <c r="A3262" t="s">
        <v>6126</v>
      </c>
      <c r="B3262" t="s">
        <v>6127</v>
      </c>
      <c r="C3262" t="str">
        <f>Tabla4[[#This Row],[NIT]]</f>
        <v>06140808051026</v>
      </c>
      <c r="D3262">
        <f t="shared" si="101"/>
        <v>14</v>
      </c>
      <c r="E3262" t="str">
        <f t="shared" si="102"/>
        <v>NIT</v>
      </c>
    </row>
    <row r="3263" spans="1:5" x14ac:dyDescent="0.25">
      <c r="A3263" t="s">
        <v>6128</v>
      </c>
      <c r="B3263" t="s">
        <v>6129</v>
      </c>
      <c r="C3263" t="str">
        <f>Tabla4[[#This Row],[NIT]]</f>
        <v>06140406001014</v>
      </c>
      <c r="D3263">
        <f t="shared" si="101"/>
        <v>14</v>
      </c>
      <c r="E3263" t="str">
        <f t="shared" si="102"/>
        <v>NIT</v>
      </c>
    </row>
    <row r="3264" spans="1:5" x14ac:dyDescent="0.25">
      <c r="A3264" t="s">
        <v>6130</v>
      </c>
      <c r="B3264" t="s">
        <v>6131</v>
      </c>
      <c r="C3264" t="str">
        <f>Tabla4[[#This Row],[NIT]]</f>
        <v>06140301081039</v>
      </c>
      <c r="D3264">
        <f t="shared" si="101"/>
        <v>14</v>
      </c>
      <c r="E3264" t="str">
        <f t="shared" si="102"/>
        <v>NIT</v>
      </c>
    </row>
    <row r="3265" spans="1:5" x14ac:dyDescent="0.25">
      <c r="A3265" t="s">
        <v>6132</v>
      </c>
      <c r="B3265" t="s">
        <v>6133</v>
      </c>
      <c r="C3265" t="str">
        <f>Tabla4[[#This Row],[NIT]]</f>
        <v>06141601800012</v>
      </c>
      <c r="D3265">
        <f t="shared" si="101"/>
        <v>14</v>
      </c>
      <c r="E3265" t="str">
        <f t="shared" si="102"/>
        <v>NIT</v>
      </c>
    </row>
    <row r="3266" spans="1:5" x14ac:dyDescent="0.25">
      <c r="A3266" t="s">
        <v>6134</v>
      </c>
      <c r="B3266" t="s">
        <v>6135</v>
      </c>
      <c r="C3266" t="str">
        <f>Tabla4[[#This Row],[NIT]]</f>
        <v>06141010051015</v>
      </c>
      <c r="D3266">
        <f t="shared" ref="D3266:D3329" si="103">LEN(C3266)</f>
        <v>14</v>
      </c>
      <c r="E3266" t="str">
        <f t="shared" si="102"/>
        <v>NIT</v>
      </c>
    </row>
    <row r="3267" spans="1:5" x14ac:dyDescent="0.25">
      <c r="A3267" t="s">
        <v>3529</v>
      </c>
      <c r="B3267" t="s">
        <v>6136</v>
      </c>
      <c r="C3267" t="str">
        <f>Tabla4[[#This Row],[NIT]]</f>
        <v>02102701001014</v>
      </c>
      <c r="D3267">
        <f t="shared" si="103"/>
        <v>14</v>
      </c>
      <c r="E3267" t="str">
        <f t="shared" ref="E3267:E3330" si="104">IF(D3267=14,"NIT",IF(D3267=9,"DUI"," "))</f>
        <v>NIT</v>
      </c>
    </row>
    <row r="3268" spans="1:5" x14ac:dyDescent="0.25">
      <c r="A3268" t="s">
        <v>6137</v>
      </c>
      <c r="B3268" t="s">
        <v>6138</v>
      </c>
      <c r="C3268" t="str">
        <f>Tabla4[[#This Row],[NIT]]</f>
        <v>06142203991097</v>
      </c>
      <c r="D3268">
        <f t="shared" si="103"/>
        <v>14</v>
      </c>
      <c r="E3268" t="str">
        <f t="shared" si="104"/>
        <v>NIT</v>
      </c>
    </row>
    <row r="3269" spans="1:5" x14ac:dyDescent="0.25">
      <c r="A3269" t="s">
        <v>6139</v>
      </c>
      <c r="B3269" t="s">
        <v>6140</v>
      </c>
      <c r="C3269" t="str">
        <f>Tabla4[[#This Row],[NIT]]</f>
        <v>06142708850017</v>
      </c>
      <c r="D3269">
        <f t="shared" si="103"/>
        <v>14</v>
      </c>
      <c r="E3269" t="str">
        <f t="shared" si="104"/>
        <v>NIT</v>
      </c>
    </row>
    <row r="3270" spans="1:5" x14ac:dyDescent="0.25">
      <c r="A3270" t="s">
        <v>2853</v>
      </c>
      <c r="B3270" t="s">
        <v>6141</v>
      </c>
      <c r="C3270" t="str">
        <f>Tabla4[[#This Row],[NIT]]</f>
        <v>06142009850030</v>
      </c>
      <c r="D3270">
        <f t="shared" si="103"/>
        <v>14</v>
      </c>
      <c r="E3270" t="str">
        <f t="shared" si="104"/>
        <v>NIT</v>
      </c>
    </row>
    <row r="3271" spans="1:5" x14ac:dyDescent="0.25">
      <c r="A3271" t="s">
        <v>6142</v>
      </c>
      <c r="B3271" t="s">
        <v>6143</v>
      </c>
      <c r="C3271" t="str">
        <f>Tabla4[[#This Row],[NIT]]</f>
        <v>06143108041029</v>
      </c>
      <c r="D3271">
        <f t="shared" si="103"/>
        <v>14</v>
      </c>
      <c r="E3271" t="str">
        <f t="shared" si="104"/>
        <v>NIT</v>
      </c>
    </row>
    <row r="3272" spans="1:5" x14ac:dyDescent="0.25">
      <c r="A3272" t="s">
        <v>6144</v>
      </c>
      <c r="B3272" t="s">
        <v>6145</v>
      </c>
      <c r="C3272" t="str">
        <f>Tabla4[[#This Row],[NIT]]</f>
        <v>06142908800034</v>
      </c>
      <c r="D3272">
        <f t="shared" si="103"/>
        <v>14</v>
      </c>
      <c r="E3272" t="str">
        <f t="shared" si="104"/>
        <v>NIT</v>
      </c>
    </row>
    <row r="3273" spans="1:5" x14ac:dyDescent="0.25">
      <c r="A3273" t="s">
        <v>6146</v>
      </c>
      <c r="B3273" t="s">
        <v>6147</v>
      </c>
      <c r="C3273" t="str">
        <f>Tabla4[[#This Row],[NIT]]</f>
        <v>06142305600011</v>
      </c>
      <c r="D3273">
        <f t="shared" si="103"/>
        <v>14</v>
      </c>
      <c r="E3273" t="str">
        <f t="shared" si="104"/>
        <v>NIT</v>
      </c>
    </row>
    <row r="3274" spans="1:5" x14ac:dyDescent="0.25">
      <c r="A3274" t="s">
        <v>6148</v>
      </c>
      <c r="B3274" t="s">
        <v>6149</v>
      </c>
      <c r="C3274" t="str">
        <f>Tabla4[[#This Row],[NIT]]</f>
        <v>06143105820014</v>
      </c>
      <c r="D3274">
        <f t="shared" si="103"/>
        <v>14</v>
      </c>
      <c r="E3274" t="str">
        <f t="shared" si="104"/>
        <v>NIT</v>
      </c>
    </row>
    <row r="3275" spans="1:5" x14ac:dyDescent="0.25">
      <c r="A3275" t="s">
        <v>6150</v>
      </c>
      <c r="B3275" t="s">
        <v>6151</v>
      </c>
      <c r="C3275" t="str">
        <f>Tabla4[[#This Row],[NIT]]</f>
        <v>06140311981062</v>
      </c>
      <c r="D3275">
        <f t="shared" si="103"/>
        <v>14</v>
      </c>
      <c r="E3275" t="str">
        <f t="shared" si="104"/>
        <v>NIT</v>
      </c>
    </row>
    <row r="3276" spans="1:5" x14ac:dyDescent="0.25">
      <c r="A3276" t="s">
        <v>6152</v>
      </c>
      <c r="B3276" t="s">
        <v>6153</v>
      </c>
      <c r="C3276" t="str">
        <f>Tabla4[[#This Row],[NIT]]</f>
        <v>06143001790029</v>
      </c>
      <c r="D3276">
        <f t="shared" si="103"/>
        <v>14</v>
      </c>
      <c r="E3276" t="str">
        <f t="shared" si="104"/>
        <v>NIT</v>
      </c>
    </row>
    <row r="3277" spans="1:5" x14ac:dyDescent="0.25">
      <c r="A3277" t="s">
        <v>6154</v>
      </c>
      <c r="B3277" t="s">
        <v>6155</v>
      </c>
      <c r="C3277" t="str">
        <f>Tabla4[[#This Row],[NIT]]</f>
        <v>06142608081012</v>
      </c>
      <c r="D3277">
        <f t="shared" si="103"/>
        <v>14</v>
      </c>
      <c r="E3277" t="str">
        <f t="shared" si="104"/>
        <v>NIT</v>
      </c>
    </row>
    <row r="3278" spans="1:5" x14ac:dyDescent="0.25">
      <c r="A3278" t="s">
        <v>6156</v>
      </c>
      <c r="B3278" t="s">
        <v>6157</v>
      </c>
      <c r="C3278" t="str">
        <f>Tabla4[[#This Row],[NIT]]</f>
        <v>06140805091043</v>
      </c>
      <c r="D3278">
        <f t="shared" si="103"/>
        <v>14</v>
      </c>
      <c r="E3278" t="str">
        <f t="shared" si="104"/>
        <v>NIT</v>
      </c>
    </row>
    <row r="3279" spans="1:5" x14ac:dyDescent="0.25">
      <c r="A3279" t="s">
        <v>6158</v>
      </c>
      <c r="B3279" t="s">
        <v>6159</v>
      </c>
      <c r="C3279" t="str">
        <f>Tabla4[[#This Row],[NIT]]</f>
        <v>06142012840014</v>
      </c>
      <c r="D3279">
        <f t="shared" si="103"/>
        <v>14</v>
      </c>
      <c r="E3279" t="str">
        <f t="shared" si="104"/>
        <v>NIT</v>
      </c>
    </row>
    <row r="3280" spans="1:5" x14ac:dyDescent="0.25">
      <c r="A3280" t="s">
        <v>6160</v>
      </c>
      <c r="B3280" t="s">
        <v>6161</v>
      </c>
      <c r="C3280" t="str">
        <f>Tabla4[[#This Row],[NIT]]</f>
        <v>06141101971028</v>
      </c>
      <c r="D3280">
        <f t="shared" si="103"/>
        <v>14</v>
      </c>
      <c r="E3280" t="str">
        <f t="shared" si="104"/>
        <v>NIT</v>
      </c>
    </row>
    <row r="3281" spans="1:5" x14ac:dyDescent="0.25">
      <c r="A3281" t="s">
        <v>6162</v>
      </c>
      <c r="B3281" t="s">
        <v>6163</v>
      </c>
      <c r="C3281" t="str">
        <f>Tabla4[[#This Row],[NIT]]</f>
        <v>06140701981055</v>
      </c>
      <c r="D3281">
        <f t="shared" si="103"/>
        <v>14</v>
      </c>
      <c r="E3281" t="str">
        <f t="shared" si="104"/>
        <v>NIT</v>
      </c>
    </row>
    <row r="3282" spans="1:5" x14ac:dyDescent="0.25">
      <c r="A3282" t="s">
        <v>6164</v>
      </c>
      <c r="B3282" t="s">
        <v>6165</v>
      </c>
      <c r="C3282" t="str">
        <f>Tabla4[[#This Row],[NIT]]</f>
        <v>06142106041017</v>
      </c>
      <c r="D3282">
        <f t="shared" si="103"/>
        <v>14</v>
      </c>
      <c r="E3282" t="str">
        <f t="shared" si="104"/>
        <v>NIT</v>
      </c>
    </row>
    <row r="3283" spans="1:5" x14ac:dyDescent="0.25">
      <c r="A3283" t="s">
        <v>6166</v>
      </c>
      <c r="B3283" t="s">
        <v>6167</v>
      </c>
      <c r="C3283" t="str">
        <f>Tabla4[[#This Row],[NIT]]</f>
        <v>06140106941015</v>
      </c>
      <c r="D3283">
        <f t="shared" si="103"/>
        <v>14</v>
      </c>
      <c r="E3283" t="str">
        <f t="shared" si="104"/>
        <v>NIT</v>
      </c>
    </row>
    <row r="3284" spans="1:5" x14ac:dyDescent="0.25">
      <c r="A3284" t="s">
        <v>6168</v>
      </c>
      <c r="B3284" t="s">
        <v>6169</v>
      </c>
      <c r="C3284" t="str">
        <f>Tabla4[[#This Row],[NIT]]</f>
        <v>06142508081066</v>
      </c>
      <c r="D3284">
        <f t="shared" si="103"/>
        <v>14</v>
      </c>
      <c r="E3284" t="str">
        <f t="shared" si="104"/>
        <v>NIT</v>
      </c>
    </row>
    <row r="3285" spans="1:5" x14ac:dyDescent="0.25">
      <c r="A3285" t="s">
        <v>6170</v>
      </c>
      <c r="B3285" t="s">
        <v>6171</v>
      </c>
      <c r="C3285" t="str">
        <f>Tabla4[[#This Row],[NIT]]</f>
        <v>06141302091050</v>
      </c>
      <c r="D3285">
        <f t="shared" si="103"/>
        <v>14</v>
      </c>
      <c r="E3285" t="str">
        <f t="shared" si="104"/>
        <v>NIT</v>
      </c>
    </row>
    <row r="3286" spans="1:5" x14ac:dyDescent="0.25">
      <c r="A3286" t="s">
        <v>6172</v>
      </c>
      <c r="B3286" t="s">
        <v>6173</v>
      </c>
      <c r="C3286" t="str">
        <f>Tabla4[[#This Row],[NIT]]</f>
        <v>05110506971010</v>
      </c>
      <c r="D3286">
        <f t="shared" si="103"/>
        <v>14</v>
      </c>
      <c r="E3286" t="str">
        <f t="shared" si="104"/>
        <v>NIT</v>
      </c>
    </row>
    <row r="3287" spans="1:5" x14ac:dyDescent="0.25">
      <c r="A3287" t="s">
        <v>6174</v>
      </c>
      <c r="B3287" t="s">
        <v>6175</v>
      </c>
      <c r="C3287" t="str">
        <f>Tabla4[[#This Row],[NIT]]</f>
        <v>06141708720019</v>
      </c>
      <c r="D3287">
        <f t="shared" si="103"/>
        <v>14</v>
      </c>
      <c r="E3287" t="str">
        <f t="shared" si="104"/>
        <v>NIT</v>
      </c>
    </row>
    <row r="3288" spans="1:5" x14ac:dyDescent="0.25">
      <c r="A3288" t="s">
        <v>6176</v>
      </c>
      <c r="B3288" t="s">
        <v>6177</v>
      </c>
      <c r="C3288" t="str">
        <f>Tabla4[[#This Row],[NIT]]</f>
        <v>06141709911010</v>
      </c>
      <c r="D3288">
        <f t="shared" si="103"/>
        <v>14</v>
      </c>
      <c r="E3288" t="str">
        <f t="shared" si="104"/>
        <v>NIT</v>
      </c>
    </row>
    <row r="3289" spans="1:5" x14ac:dyDescent="0.25">
      <c r="A3289" t="s">
        <v>6178</v>
      </c>
      <c r="B3289" t="s">
        <v>6179</v>
      </c>
      <c r="C3289" t="str">
        <f>Tabla4[[#This Row],[NIT]]</f>
        <v>02102002510033</v>
      </c>
      <c r="D3289">
        <f t="shared" si="103"/>
        <v>14</v>
      </c>
      <c r="E3289" t="str">
        <f t="shared" si="104"/>
        <v>NIT</v>
      </c>
    </row>
    <row r="3290" spans="1:5" x14ac:dyDescent="0.25">
      <c r="A3290" t="s">
        <v>6180</v>
      </c>
      <c r="B3290" t="s">
        <v>6181</v>
      </c>
      <c r="C3290" t="str">
        <f>Tabla4[[#This Row],[NIT]]</f>
        <v>11231701490014</v>
      </c>
      <c r="D3290">
        <f t="shared" si="103"/>
        <v>14</v>
      </c>
      <c r="E3290" t="str">
        <f t="shared" si="104"/>
        <v>NIT</v>
      </c>
    </row>
    <row r="3291" spans="1:5" x14ac:dyDescent="0.25">
      <c r="A3291" t="s">
        <v>46</v>
      </c>
      <c r="B3291" t="s">
        <v>6182</v>
      </c>
      <c r="C3291" t="str">
        <f>Tabla4[[#This Row],[NIT]]</f>
        <v>06142506941050</v>
      </c>
      <c r="D3291">
        <f t="shared" si="103"/>
        <v>14</v>
      </c>
      <c r="E3291" t="str">
        <f t="shared" si="104"/>
        <v>NIT</v>
      </c>
    </row>
    <row r="3292" spans="1:5" x14ac:dyDescent="0.25">
      <c r="A3292" t="s">
        <v>6183</v>
      </c>
      <c r="B3292" t="s">
        <v>6184</v>
      </c>
      <c r="C3292" t="str">
        <f>Tabla4[[#This Row],[NIT]]</f>
        <v>06141606770022</v>
      </c>
      <c r="D3292">
        <f t="shared" si="103"/>
        <v>14</v>
      </c>
      <c r="E3292" t="str">
        <f t="shared" si="104"/>
        <v>NIT</v>
      </c>
    </row>
    <row r="3293" spans="1:5" x14ac:dyDescent="0.25">
      <c r="A3293" t="s">
        <v>6185</v>
      </c>
      <c r="B3293" t="s">
        <v>6186</v>
      </c>
      <c r="C3293" t="str">
        <f>Tabla4[[#This Row],[NIT]]</f>
        <v>06141501590019</v>
      </c>
      <c r="D3293">
        <f t="shared" si="103"/>
        <v>14</v>
      </c>
      <c r="E3293" t="str">
        <f t="shared" si="104"/>
        <v>NIT</v>
      </c>
    </row>
    <row r="3294" spans="1:5" x14ac:dyDescent="0.25">
      <c r="A3294" t="s">
        <v>6187</v>
      </c>
      <c r="B3294" t="s">
        <v>6188</v>
      </c>
      <c r="C3294" t="str">
        <f>Tabla4[[#This Row],[NIT]]</f>
        <v>06140109780014</v>
      </c>
      <c r="D3294">
        <f t="shared" si="103"/>
        <v>14</v>
      </c>
      <c r="E3294" t="str">
        <f t="shared" si="104"/>
        <v>NIT</v>
      </c>
    </row>
    <row r="3295" spans="1:5" x14ac:dyDescent="0.25">
      <c r="A3295" t="s">
        <v>6189</v>
      </c>
      <c r="B3295" t="s">
        <v>6190</v>
      </c>
      <c r="C3295" t="str">
        <f>Tabla4[[#This Row],[NIT]]</f>
        <v>07130301701019</v>
      </c>
      <c r="D3295">
        <f t="shared" si="103"/>
        <v>14</v>
      </c>
      <c r="E3295" t="str">
        <f t="shared" si="104"/>
        <v>NIT</v>
      </c>
    </row>
    <row r="3296" spans="1:5" x14ac:dyDescent="0.25">
      <c r="A3296" t="s">
        <v>6191</v>
      </c>
      <c r="B3296" t="s">
        <v>6192</v>
      </c>
      <c r="C3296" t="str">
        <f>Tabla4[[#This Row],[NIT]]</f>
        <v>06141602951035</v>
      </c>
      <c r="D3296">
        <f t="shared" si="103"/>
        <v>14</v>
      </c>
      <c r="E3296" t="str">
        <f t="shared" si="104"/>
        <v>NIT</v>
      </c>
    </row>
    <row r="3297" spans="1:5" x14ac:dyDescent="0.25">
      <c r="A3297" t="s">
        <v>6193</v>
      </c>
      <c r="B3297" t="s">
        <v>6194</v>
      </c>
      <c r="C3297" t="str">
        <f>Tabla4[[#This Row],[NIT]]</f>
        <v>02072706011011</v>
      </c>
      <c r="D3297">
        <f t="shared" si="103"/>
        <v>14</v>
      </c>
      <c r="E3297" t="str">
        <f t="shared" si="104"/>
        <v>NIT</v>
      </c>
    </row>
    <row r="3298" spans="1:5" x14ac:dyDescent="0.25">
      <c r="A3298" t="s">
        <v>6195</v>
      </c>
      <c r="B3298" t="s">
        <v>6196</v>
      </c>
      <c r="C3298" t="str">
        <f>Tabla4[[#This Row],[NIT]]</f>
        <v>06142209931010</v>
      </c>
      <c r="D3298">
        <f t="shared" si="103"/>
        <v>14</v>
      </c>
      <c r="E3298" t="str">
        <f t="shared" si="104"/>
        <v>NIT</v>
      </c>
    </row>
    <row r="3299" spans="1:5" x14ac:dyDescent="0.25">
      <c r="A3299" t="s">
        <v>6197</v>
      </c>
      <c r="B3299" t="s">
        <v>6198</v>
      </c>
      <c r="C3299" t="str">
        <f>Tabla4[[#This Row],[NIT]]</f>
        <v>06140506971029</v>
      </c>
      <c r="D3299">
        <f t="shared" si="103"/>
        <v>14</v>
      </c>
      <c r="E3299" t="str">
        <f t="shared" si="104"/>
        <v>NIT</v>
      </c>
    </row>
    <row r="3300" spans="1:5" x14ac:dyDescent="0.25">
      <c r="A3300" t="s">
        <v>6199</v>
      </c>
      <c r="B3300" t="s">
        <v>6200</v>
      </c>
      <c r="C3300" t="str">
        <f>Tabla4[[#This Row],[NIT]]</f>
        <v>06142806061019</v>
      </c>
      <c r="D3300">
        <f t="shared" si="103"/>
        <v>14</v>
      </c>
      <c r="E3300" t="str">
        <f t="shared" si="104"/>
        <v>NIT</v>
      </c>
    </row>
    <row r="3301" spans="1:5" x14ac:dyDescent="0.25">
      <c r="A3301" t="s">
        <v>6201</v>
      </c>
      <c r="B3301" t="s">
        <v>6202</v>
      </c>
      <c r="C3301" t="str">
        <f>Tabla4[[#This Row],[NIT]]</f>
        <v>06140402041046</v>
      </c>
      <c r="D3301">
        <f t="shared" si="103"/>
        <v>14</v>
      </c>
      <c r="E3301" t="str">
        <f t="shared" si="104"/>
        <v>NIT</v>
      </c>
    </row>
    <row r="3302" spans="1:5" x14ac:dyDescent="0.25">
      <c r="A3302" t="s">
        <v>6203</v>
      </c>
      <c r="B3302" t="s">
        <v>6204</v>
      </c>
      <c r="C3302" t="str">
        <f>Tabla4[[#This Row],[NIT]]</f>
        <v>06140702921030</v>
      </c>
      <c r="D3302">
        <f t="shared" si="103"/>
        <v>14</v>
      </c>
      <c r="E3302" t="str">
        <f t="shared" si="104"/>
        <v>NIT</v>
      </c>
    </row>
    <row r="3303" spans="1:5" x14ac:dyDescent="0.25">
      <c r="A3303" t="s">
        <v>6205</v>
      </c>
      <c r="B3303" t="s">
        <v>6206</v>
      </c>
      <c r="C3303" t="str">
        <f>Tabla4[[#This Row],[NIT]]</f>
        <v>06140709670013</v>
      </c>
      <c r="D3303">
        <f t="shared" si="103"/>
        <v>14</v>
      </c>
      <c r="E3303" t="str">
        <f t="shared" si="104"/>
        <v>NIT</v>
      </c>
    </row>
    <row r="3304" spans="1:5" x14ac:dyDescent="0.25">
      <c r="A3304" t="s">
        <v>6207</v>
      </c>
      <c r="B3304" t="s">
        <v>6208</v>
      </c>
      <c r="C3304" t="str">
        <f>Tabla4[[#This Row],[NIT]]</f>
        <v>06141809951019</v>
      </c>
      <c r="D3304">
        <f t="shared" si="103"/>
        <v>14</v>
      </c>
      <c r="E3304" t="str">
        <f t="shared" si="104"/>
        <v>NIT</v>
      </c>
    </row>
    <row r="3305" spans="1:5" x14ac:dyDescent="0.25">
      <c r="A3305" t="s">
        <v>6209</v>
      </c>
      <c r="B3305" t="s">
        <v>6210</v>
      </c>
      <c r="C3305" t="str">
        <f>Tabla4[[#This Row],[NIT]]</f>
        <v>06140101650014</v>
      </c>
      <c r="D3305">
        <f t="shared" si="103"/>
        <v>14</v>
      </c>
      <c r="E3305" t="str">
        <f t="shared" si="104"/>
        <v>NIT</v>
      </c>
    </row>
    <row r="3306" spans="1:5" x14ac:dyDescent="0.25">
      <c r="A3306" t="s">
        <v>6211</v>
      </c>
      <c r="B3306" t="s">
        <v>6212</v>
      </c>
      <c r="C3306" t="str">
        <f>Tabla4[[#This Row],[NIT]]</f>
        <v>06141101110031</v>
      </c>
      <c r="D3306">
        <f t="shared" si="103"/>
        <v>14</v>
      </c>
      <c r="E3306" t="str">
        <f t="shared" si="104"/>
        <v>NIT</v>
      </c>
    </row>
    <row r="3307" spans="1:5" x14ac:dyDescent="0.25">
      <c r="A3307" t="s">
        <v>6213</v>
      </c>
      <c r="B3307" t="s">
        <v>6214</v>
      </c>
      <c r="C3307" t="str">
        <f>Tabla4[[#This Row],[NIT]]</f>
        <v>05112610830014</v>
      </c>
      <c r="D3307">
        <f t="shared" si="103"/>
        <v>14</v>
      </c>
      <c r="E3307" t="str">
        <f t="shared" si="104"/>
        <v>NIT</v>
      </c>
    </row>
    <row r="3308" spans="1:5" x14ac:dyDescent="0.25">
      <c r="A3308" t="s">
        <v>6215</v>
      </c>
      <c r="B3308" t="s">
        <v>6216</v>
      </c>
      <c r="C3308" t="str">
        <f>Tabla4[[#This Row],[NIT]]</f>
        <v>06142701041039</v>
      </c>
      <c r="D3308">
        <f t="shared" si="103"/>
        <v>14</v>
      </c>
      <c r="E3308" t="str">
        <f t="shared" si="104"/>
        <v>NIT</v>
      </c>
    </row>
    <row r="3309" spans="1:5" x14ac:dyDescent="0.25">
      <c r="A3309" t="s">
        <v>6217</v>
      </c>
      <c r="B3309" t="s">
        <v>6218</v>
      </c>
      <c r="C3309" t="str">
        <f>Tabla4[[#This Row],[NIT]]</f>
        <v>06142906941067</v>
      </c>
      <c r="D3309">
        <f t="shared" si="103"/>
        <v>14</v>
      </c>
      <c r="E3309" t="str">
        <f t="shared" si="104"/>
        <v>NIT</v>
      </c>
    </row>
    <row r="3310" spans="1:5" x14ac:dyDescent="0.25">
      <c r="A3310" t="s">
        <v>6219</v>
      </c>
      <c r="B3310" t="s">
        <v>6220</v>
      </c>
      <c r="C3310" t="str">
        <f>Tabla4[[#This Row],[NIT]]</f>
        <v>12152605600011</v>
      </c>
      <c r="D3310">
        <f t="shared" si="103"/>
        <v>14</v>
      </c>
      <c r="E3310" t="str">
        <f t="shared" si="104"/>
        <v>NIT</v>
      </c>
    </row>
    <row r="3311" spans="1:5" x14ac:dyDescent="0.25">
      <c r="A3311" t="s">
        <v>6221</v>
      </c>
      <c r="B3311" t="s">
        <v>6222</v>
      </c>
      <c r="C3311" t="str">
        <f>Tabla4[[#This Row],[NIT]]</f>
        <v>08212603540034</v>
      </c>
      <c r="D3311">
        <f t="shared" si="103"/>
        <v>14</v>
      </c>
      <c r="E3311" t="str">
        <f t="shared" si="104"/>
        <v>NIT</v>
      </c>
    </row>
    <row r="3312" spans="1:5" x14ac:dyDescent="0.25">
      <c r="A3312" t="s">
        <v>6223</v>
      </c>
      <c r="B3312" t="s">
        <v>6224</v>
      </c>
      <c r="C3312" t="str">
        <f>Tabla4[[#This Row],[NIT]]</f>
        <v>14080506360015</v>
      </c>
      <c r="D3312">
        <f t="shared" si="103"/>
        <v>14</v>
      </c>
      <c r="E3312" t="str">
        <f t="shared" si="104"/>
        <v>NIT</v>
      </c>
    </row>
    <row r="3313" spans="1:5" x14ac:dyDescent="0.25">
      <c r="A3313" t="s">
        <v>2132</v>
      </c>
      <c r="B3313" t="s">
        <v>6225</v>
      </c>
      <c r="C3313" t="str">
        <f>Tabla4[[#This Row],[NIT]]</f>
        <v>12170410721021</v>
      </c>
      <c r="D3313">
        <f t="shared" si="103"/>
        <v>14</v>
      </c>
      <c r="E3313" t="str">
        <f t="shared" si="104"/>
        <v>NIT</v>
      </c>
    </row>
    <row r="3314" spans="1:5" x14ac:dyDescent="0.25">
      <c r="A3314" t="s">
        <v>6226</v>
      </c>
      <c r="B3314" t="s">
        <v>6227</v>
      </c>
      <c r="C3314" t="str">
        <f>Tabla4[[#This Row],[NIT]]</f>
        <v>14162510821010</v>
      </c>
      <c r="D3314">
        <f t="shared" si="103"/>
        <v>14</v>
      </c>
      <c r="E3314" t="str">
        <f t="shared" si="104"/>
        <v>NIT</v>
      </c>
    </row>
    <row r="3315" spans="1:5" x14ac:dyDescent="0.25">
      <c r="A3315" t="s">
        <v>6228</v>
      </c>
      <c r="B3315" t="s">
        <v>6229</v>
      </c>
      <c r="C3315" t="str">
        <f>Tabla4[[#This Row],[NIT]]</f>
        <v>06142401941011</v>
      </c>
      <c r="D3315">
        <f t="shared" si="103"/>
        <v>14</v>
      </c>
      <c r="E3315" t="str">
        <f t="shared" si="104"/>
        <v>NIT</v>
      </c>
    </row>
    <row r="3316" spans="1:5" x14ac:dyDescent="0.25">
      <c r="A3316" t="s">
        <v>6230</v>
      </c>
      <c r="B3316" t="s">
        <v>6231</v>
      </c>
      <c r="C3316" t="str">
        <f>Tabla4[[#This Row],[NIT]]</f>
        <v>01080907751039</v>
      </c>
      <c r="D3316">
        <f t="shared" si="103"/>
        <v>14</v>
      </c>
      <c r="E3316" t="str">
        <f t="shared" si="104"/>
        <v>NIT</v>
      </c>
    </row>
    <row r="3317" spans="1:5" x14ac:dyDescent="0.25">
      <c r="A3317" t="s">
        <v>6232</v>
      </c>
      <c r="B3317" t="s">
        <v>6233</v>
      </c>
      <c r="C3317" t="str">
        <f>Tabla4[[#This Row],[NIT]]</f>
        <v>06142110081031</v>
      </c>
      <c r="D3317">
        <f t="shared" si="103"/>
        <v>14</v>
      </c>
      <c r="E3317" t="str">
        <f t="shared" si="104"/>
        <v>NIT</v>
      </c>
    </row>
    <row r="3318" spans="1:5" x14ac:dyDescent="0.25">
      <c r="A3318" t="s">
        <v>6234</v>
      </c>
      <c r="B3318" t="s">
        <v>6235</v>
      </c>
      <c r="C3318" t="str">
        <f>Tabla4[[#This Row],[NIT]]</f>
        <v>06141204941062</v>
      </c>
      <c r="D3318">
        <f t="shared" si="103"/>
        <v>14</v>
      </c>
      <c r="E3318" t="str">
        <f t="shared" si="104"/>
        <v>NIT</v>
      </c>
    </row>
    <row r="3319" spans="1:5" x14ac:dyDescent="0.25">
      <c r="A3319" t="s">
        <v>6236</v>
      </c>
      <c r="B3319" t="s">
        <v>6237</v>
      </c>
      <c r="C3319" t="str">
        <f>Tabla4[[#This Row],[NIT]]</f>
        <v>12172204981010</v>
      </c>
      <c r="D3319">
        <f t="shared" si="103"/>
        <v>14</v>
      </c>
      <c r="E3319" t="str">
        <f t="shared" si="104"/>
        <v>NIT</v>
      </c>
    </row>
    <row r="3320" spans="1:5" x14ac:dyDescent="0.25">
      <c r="A3320" t="s">
        <v>6238</v>
      </c>
      <c r="B3320" t="s">
        <v>6239</v>
      </c>
      <c r="C3320" t="str">
        <f>Tabla4[[#This Row],[NIT]]</f>
        <v>06140809921032</v>
      </c>
      <c r="D3320">
        <f t="shared" si="103"/>
        <v>14</v>
      </c>
      <c r="E3320" t="str">
        <f t="shared" si="104"/>
        <v>NIT</v>
      </c>
    </row>
    <row r="3321" spans="1:5" x14ac:dyDescent="0.25">
      <c r="A3321" t="s">
        <v>6240</v>
      </c>
      <c r="B3321" t="s">
        <v>6241</v>
      </c>
      <c r="C3321" t="str">
        <f>Tabla4[[#This Row],[NIT]]</f>
        <v>11220608650014</v>
      </c>
      <c r="D3321">
        <f t="shared" si="103"/>
        <v>14</v>
      </c>
      <c r="E3321" t="str">
        <f t="shared" si="104"/>
        <v>NIT</v>
      </c>
    </row>
    <row r="3322" spans="1:5" x14ac:dyDescent="0.25">
      <c r="A3322" t="s">
        <v>6242</v>
      </c>
      <c r="B3322" t="s">
        <v>6243</v>
      </c>
      <c r="C3322" t="str">
        <f>Tabla4[[#This Row],[NIT]]</f>
        <v>06142806971023</v>
      </c>
      <c r="D3322">
        <f t="shared" si="103"/>
        <v>14</v>
      </c>
      <c r="E3322" t="str">
        <f t="shared" si="104"/>
        <v>NIT</v>
      </c>
    </row>
    <row r="3323" spans="1:5" x14ac:dyDescent="0.25">
      <c r="A3323" t="s">
        <v>6244</v>
      </c>
      <c r="B3323" t="s">
        <v>6245</v>
      </c>
      <c r="C3323" t="str">
        <f>Tabla4[[#This Row],[NIT]]</f>
        <v>06140711051080</v>
      </c>
      <c r="D3323">
        <f t="shared" si="103"/>
        <v>14</v>
      </c>
      <c r="E3323" t="str">
        <f t="shared" si="104"/>
        <v>NIT</v>
      </c>
    </row>
    <row r="3324" spans="1:5" x14ac:dyDescent="0.25">
      <c r="A3324" t="s">
        <v>6246</v>
      </c>
      <c r="B3324" t="s">
        <v>6247</v>
      </c>
      <c r="C3324" t="str">
        <f>Tabla4[[#This Row],[NIT]]</f>
        <v>06140302841177</v>
      </c>
      <c r="D3324">
        <f t="shared" si="103"/>
        <v>14</v>
      </c>
      <c r="E3324" t="str">
        <f t="shared" si="104"/>
        <v>NIT</v>
      </c>
    </row>
    <row r="3325" spans="1:5" x14ac:dyDescent="0.25">
      <c r="A3325" t="s">
        <v>6248</v>
      </c>
      <c r="B3325" t="s">
        <v>6249</v>
      </c>
      <c r="C3325" t="str">
        <f>Tabla4[[#This Row],[NIT]]</f>
        <v>06142108061015</v>
      </c>
      <c r="D3325">
        <f t="shared" si="103"/>
        <v>14</v>
      </c>
      <c r="E3325" t="str">
        <f t="shared" si="104"/>
        <v>NIT</v>
      </c>
    </row>
    <row r="3326" spans="1:5" x14ac:dyDescent="0.25">
      <c r="A3326" t="s">
        <v>2911</v>
      </c>
      <c r="B3326" t="s">
        <v>6250</v>
      </c>
      <c r="C3326" t="str">
        <f>Tabla4[[#This Row],[NIT]]</f>
        <v>96151005671012</v>
      </c>
      <c r="D3326">
        <f t="shared" si="103"/>
        <v>14</v>
      </c>
      <c r="E3326" t="str">
        <f t="shared" si="104"/>
        <v>NIT</v>
      </c>
    </row>
    <row r="3327" spans="1:5" x14ac:dyDescent="0.25">
      <c r="A3327" t="s">
        <v>6251</v>
      </c>
      <c r="B3327" t="s">
        <v>6252</v>
      </c>
      <c r="C3327" t="str">
        <f>Tabla4[[#This Row],[NIT]]</f>
        <v>94830907480018</v>
      </c>
      <c r="D3327">
        <f t="shared" si="103"/>
        <v>14</v>
      </c>
      <c r="E3327" t="str">
        <f t="shared" si="104"/>
        <v>NIT</v>
      </c>
    </row>
    <row r="3328" spans="1:5" x14ac:dyDescent="0.25">
      <c r="A3328" t="s">
        <v>6253</v>
      </c>
      <c r="B3328" t="s">
        <v>6254</v>
      </c>
      <c r="C3328" t="str">
        <f>Tabla4[[#This Row],[NIT]]</f>
        <v>08052706560015</v>
      </c>
      <c r="D3328">
        <f t="shared" si="103"/>
        <v>14</v>
      </c>
      <c r="E3328" t="str">
        <f t="shared" si="104"/>
        <v>NIT</v>
      </c>
    </row>
    <row r="3329" spans="1:5" x14ac:dyDescent="0.25">
      <c r="A3329" t="s">
        <v>6255</v>
      </c>
      <c r="B3329" t="s">
        <v>6256</v>
      </c>
      <c r="C3329" t="str">
        <f>Tabla4[[#This Row],[NIT]]</f>
        <v>06141709921040</v>
      </c>
      <c r="D3329">
        <f t="shared" si="103"/>
        <v>14</v>
      </c>
      <c r="E3329" t="str">
        <f t="shared" si="104"/>
        <v>NIT</v>
      </c>
    </row>
    <row r="3330" spans="1:5" x14ac:dyDescent="0.25">
      <c r="A3330" t="s">
        <v>6257</v>
      </c>
      <c r="B3330" t="s">
        <v>6258</v>
      </c>
      <c r="C3330" t="str">
        <f>Tabla4[[#This Row],[NIT]]</f>
        <v>06143001991032</v>
      </c>
      <c r="D3330">
        <f t="shared" ref="D3330:D3393" si="105">LEN(C3330)</f>
        <v>14</v>
      </c>
      <c r="E3330" t="str">
        <f t="shared" si="104"/>
        <v>NIT</v>
      </c>
    </row>
    <row r="3331" spans="1:5" x14ac:dyDescent="0.25">
      <c r="A3331" t="s">
        <v>6259</v>
      </c>
      <c r="B3331" t="s">
        <v>6260</v>
      </c>
      <c r="C3331" t="str">
        <f>Tabla4[[#This Row],[NIT]]</f>
        <v>06140112770036</v>
      </c>
      <c r="D3331">
        <f t="shared" si="105"/>
        <v>14</v>
      </c>
      <c r="E3331" t="str">
        <f t="shared" ref="E3331:E3394" si="106">IF(D3331=14,"NIT",IF(D3331=9,"DUI"," "))</f>
        <v>NIT</v>
      </c>
    </row>
    <row r="3332" spans="1:5" x14ac:dyDescent="0.25">
      <c r="A3332" t="s">
        <v>6261</v>
      </c>
      <c r="B3332" t="s">
        <v>6262</v>
      </c>
      <c r="C3332" t="str">
        <f>Tabla4[[#This Row],[NIT]]</f>
        <v>06143001850014</v>
      </c>
      <c r="D3332">
        <f t="shared" si="105"/>
        <v>14</v>
      </c>
      <c r="E3332" t="str">
        <f t="shared" si="106"/>
        <v>NIT</v>
      </c>
    </row>
    <row r="3333" spans="1:5" x14ac:dyDescent="0.25">
      <c r="A3333" t="s">
        <v>6263</v>
      </c>
      <c r="B3333" t="s">
        <v>6264</v>
      </c>
      <c r="C3333" t="str">
        <f>Tabla4[[#This Row],[NIT]]</f>
        <v>06140807770026</v>
      </c>
      <c r="D3333">
        <f t="shared" si="105"/>
        <v>14</v>
      </c>
      <c r="E3333" t="str">
        <f t="shared" si="106"/>
        <v>NIT</v>
      </c>
    </row>
    <row r="3334" spans="1:5" x14ac:dyDescent="0.25">
      <c r="A3334" t="s">
        <v>6265</v>
      </c>
      <c r="B3334" t="s">
        <v>6266</v>
      </c>
      <c r="C3334" t="str">
        <f>Tabla4[[#This Row],[NIT]]</f>
        <v>06141602001010</v>
      </c>
      <c r="D3334">
        <f t="shared" si="105"/>
        <v>14</v>
      </c>
      <c r="E3334" t="str">
        <f t="shared" si="106"/>
        <v>NIT</v>
      </c>
    </row>
    <row r="3335" spans="1:5" x14ac:dyDescent="0.25">
      <c r="A3335" t="s">
        <v>6267</v>
      </c>
      <c r="B3335" t="s">
        <v>6268</v>
      </c>
      <c r="C3335" t="str">
        <f>Tabla4[[#This Row],[NIT]]</f>
        <v>06140208961029</v>
      </c>
      <c r="D3335">
        <f t="shared" si="105"/>
        <v>14</v>
      </c>
      <c r="E3335" t="str">
        <f t="shared" si="106"/>
        <v>NIT</v>
      </c>
    </row>
    <row r="3336" spans="1:5" x14ac:dyDescent="0.25">
      <c r="A3336" t="s">
        <v>6269</v>
      </c>
      <c r="B3336" t="s">
        <v>6270</v>
      </c>
      <c r="C3336" t="str">
        <f>Tabla4[[#This Row],[NIT]]</f>
        <v>06141012911046</v>
      </c>
      <c r="D3336">
        <f t="shared" si="105"/>
        <v>14</v>
      </c>
      <c r="E3336" t="str">
        <f t="shared" si="106"/>
        <v>NIT</v>
      </c>
    </row>
    <row r="3337" spans="1:5" x14ac:dyDescent="0.25">
      <c r="A3337" t="s">
        <v>6271</v>
      </c>
      <c r="B3337" t="s">
        <v>6272</v>
      </c>
      <c r="C3337" t="str">
        <f>Tabla4[[#This Row],[NIT]]</f>
        <v>06142101911030</v>
      </c>
      <c r="D3337">
        <f t="shared" si="105"/>
        <v>14</v>
      </c>
      <c r="E3337" t="str">
        <f t="shared" si="106"/>
        <v>NIT</v>
      </c>
    </row>
    <row r="3338" spans="1:5" x14ac:dyDescent="0.25">
      <c r="A3338" t="s">
        <v>6273</v>
      </c>
      <c r="B3338" t="s">
        <v>6274</v>
      </c>
      <c r="C3338" t="str">
        <f>Tabla4[[#This Row],[NIT]]</f>
        <v>04050702751014</v>
      </c>
      <c r="D3338">
        <f t="shared" si="105"/>
        <v>14</v>
      </c>
      <c r="E3338" t="str">
        <f t="shared" si="106"/>
        <v>NIT</v>
      </c>
    </row>
    <row r="3339" spans="1:5" x14ac:dyDescent="0.25">
      <c r="A3339" t="s">
        <v>6275</v>
      </c>
      <c r="B3339" t="s">
        <v>6276</v>
      </c>
      <c r="C3339" t="str">
        <f>Tabla4[[#This Row],[NIT]]</f>
        <v>02100901541010</v>
      </c>
      <c r="D3339">
        <f t="shared" si="105"/>
        <v>14</v>
      </c>
      <c r="E3339" t="str">
        <f t="shared" si="106"/>
        <v>NIT</v>
      </c>
    </row>
    <row r="3340" spans="1:5" x14ac:dyDescent="0.25">
      <c r="A3340" t="s">
        <v>6277</v>
      </c>
      <c r="B3340" t="s">
        <v>6278</v>
      </c>
      <c r="C3340" t="str">
        <f>Tabla4[[#This Row],[NIT]]</f>
        <v>04121209681028</v>
      </c>
      <c r="D3340">
        <f t="shared" si="105"/>
        <v>14</v>
      </c>
      <c r="E3340" t="str">
        <f t="shared" si="106"/>
        <v>NIT</v>
      </c>
    </row>
    <row r="3341" spans="1:5" x14ac:dyDescent="0.25">
      <c r="A3341" t="s">
        <v>6279</v>
      </c>
      <c r="B3341" t="s">
        <v>6280</v>
      </c>
      <c r="C3341" t="str">
        <f>Tabla4[[#This Row],[NIT]]</f>
        <v>10031009470015</v>
      </c>
      <c r="D3341">
        <f t="shared" si="105"/>
        <v>14</v>
      </c>
      <c r="E3341" t="str">
        <f t="shared" si="106"/>
        <v>NIT</v>
      </c>
    </row>
    <row r="3342" spans="1:5" x14ac:dyDescent="0.25">
      <c r="A3342" t="s">
        <v>6281</v>
      </c>
      <c r="B3342" t="s">
        <v>6282</v>
      </c>
      <c r="C3342" t="str">
        <f>Tabla4[[#This Row],[NIT]]</f>
        <v>08212508460031</v>
      </c>
      <c r="D3342">
        <f t="shared" si="105"/>
        <v>14</v>
      </c>
      <c r="E3342" t="str">
        <f t="shared" si="106"/>
        <v>NIT</v>
      </c>
    </row>
    <row r="3343" spans="1:5" x14ac:dyDescent="0.25">
      <c r="A3343" t="s">
        <v>6283</v>
      </c>
      <c r="B3343" t="s">
        <v>6284</v>
      </c>
      <c r="C3343" t="str">
        <f>Tabla4[[#This Row],[NIT]]</f>
        <v>08011403460017</v>
      </c>
      <c r="D3343">
        <f t="shared" si="105"/>
        <v>14</v>
      </c>
      <c r="E3343" t="str">
        <f t="shared" si="106"/>
        <v>NIT</v>
      </c>
    </row>
    <row r="3344" spans="1:5" x14ac:dyDescent="0.25">
      <c r="A3344" t="s">
        <v>6285</v>
      </c>
      <c r="B3344" t="s">
        <v>6286</v>
      </c>
      <c r="C3344" t="str">
        <f>Tabla4[[#This Row],[NIT]]</f>
        <v>06142110470011</v>
      </c>
      <c r="D3344">
        <f t="shared" si="105"/>
        <v>14</v>
      </c>
      <c r="E3344" t="str">
        <f t="shared" si="106"/>
        <v>NIT</v>
      </c>
    </row>
    <row r="3345" spans="1:5" x14ac:dyDescent="0.25">
      <c r="A3345" t="s">
        <v>6287</v>
      </c>
      <c r="B3345" t="s">
        <v>6288</v>
      </c>
      <c r="C3345" t="str">
        <f>Tabla4[[#This Row],[NIT]]</f>
        <v>11100401681023</v>
      </c>
      <c r="D3345">
        <f t="shared" si="105"/>
        <v>14</v>
      </c>
      <c r="E3345" t="str">
        <f t="shared" si="106"/>
        <v>NIT</v>
      </c>
    </row>
    <row r="3346" spans="1:5" x14ac:dyDescent="0.25">
      <c r="A3346" t="s">
        <v>268</v>
      </c>
      <c r="B3346" t="s">
        <v>6289</v>
      </c>
      <c r="C3346" t="str">
        <f>Tabla4[[#This Row],[NIT]]</f>
        <v>04280803600019</v>
      </c>
      <c r="D3346">
        <f t="shared" si="105"/>
        <v>14</v>
      </c>
      <c r="E3346" t="str">
        <f t="shared" si="106"/>
        <v>NIT</v>
      </c>
    </row>
    <row r="3347" spans="1:5" x14ac:dyDescent="0.25">
      <c r="A3347" t="s">
        <v>6290</v>
      </c>
      <c r="B3347" t="s">
        <v>6291</v>
      </c>
      <c r="C3347" t="str">
        <f>Tabla4[[#This Row],[NIT]]</f>
        <v>13251812510019</v>
      </c>
      <c r="D3347">
        <f t="shared" si="105"/>
        <v>14</v>
      </c>
      <c r="E3347" t="str">
        <f t="shared" si="106"/>
        <v>NIT</v>
      </c>
    </row>
    <row r="3348" spans="1:5" x14ac:dyDescent="0.25">
      <c r="A3348" t="s">
        <v>6292</v>
      </c>
      <c r="B3348" t="s">
        <v>6293</v>
      </c>
      <c r="C3348" t="str">
        <f>Tabla4[[#This Row],[NIT]]</f>
        <v>06140209710022</v>
      </c>
      <c r="D3348">
        <f t="shared" si="105"/>
        <v>14</v>
      </c>
      <c r="E3348" t="str">
        <f t="shared" si="106"/>
        <v>NIT</v>
      </c>
    </row>
    <row r="3349" spans="1:5" x14ac:dyDescent="0.25">
      <c r="A3349" t="s">
        <v>6294</v>
      </c>
      <c r="B3349" t="s">
        <v>6295</v>
      </c>
      <c r="C3349" t="str">
        <f>Tabla4[[#This Row],[NIT]]</f>
        <v>08051407641020</v>
      </c>
      <c r="D3349">
        <f t="shared" si="105"/>
        <v>14</v>
      </c>
      <c r="E3349" t="str">
        <f t="shared" si="106"/>
        <v>NIT</v>
      </c>
    </row>
    <row r="3350" spans="1:5" x14ac:dyDescent="0.25">
      <c r="A3350" t="s">
        <v>6296</v>
      </c>
      <c r="B3350" t="s">
        <v>6297</v>
      </c>
      <c r="C3350" t="str">
        <f>Tabla4[[#This Row],[NIT]]</f>
        <v>11232301650013</v>
      </c>
      <c r="D3350">
        <f t="shared" si="105"/>
        <v>14</v>
      </c>
      <c r="E3350" t="str">
        <f t="shared" si="106"/>
        <v>NIT</v>
      </c>
    </row>
    <row r="3351" spans="1:5" x14ac:dyDescent="0.25">
      <c r="A3351" t="s">
        <v>6298</v>
      </c>
      <c r="B3351" t="s">
        <v>6299</v>
      </c>
      <c r="C3351" t="str">
        <f>Tabla4[[#This Row],[NIT]]</f>
        <v>04011704630018</v>
      </c>
      <c r="D3351">
        <f t="shared" si="105"/>
        <v>14</v>
      </c>
      <c r="E3351" t="str">
        <f t="shared" si="106"/>
        <v>NIT</v>
      </c>
    </row>
    <row r="3352" spans="1:5" x14ac:dyDescent="0.25">
      <c r="A3352" t="s">
        <v>6300</v>
      </c>
      <c r="B3352" t="s">
        <v>6301</v>
      </c>
      <c r="C3352" t="str">
        <f>Tabla4[[#This Row],[NIT]]</f>
        <v>02071808620013</v>
      </c>
      <c r="D3352">
        <f t="shared" si="105"/>
        <v>14</v>
      </c>
      <c r="E3352" t="str">
        <f t="shared" si="106"/>
        <v>NIT</v>
      </c>
    </row>
    <row r="3353" spans="1:5" x14ac:dyDescent="0.25">
      <c r="A3353" t="s">
        <v>6302</v>
      </c>
      <c r="B3353" t="s">
        <v>6303</v>
      </c>
      <c r="C3353" t="str">
        <f>Tabla4[[#This Row],[NIT]]</f>
        <v>08050209680010</v>
      </c>
      <c r="D3353">
        <f t="shared" si="105"/>
        <v>14</v>
      </c>
      <c r="E3353" t="str">
        <f t="shared" si="106"/>
        <v>NIT</v>
      </c>
    </row>
    <row r="3354" spans="1:5" x14ac:dyDescent="0.25">
      <c r="A3354" t="s">
        <v>6304</v>
      </c>
      <c r="B3354" t="s">
        <v>6305</v>
      </c>
      <c r="C3354" t="str">
        <f>Tabla4[[#This Row],[NIT]]</f>
        <v>06031708540016</v>
      </c>
      <c r="D3354">
        <f t="shared" si="105"/>
        <v>14</v>
      </c>
      <c r="E3354" t="str">
        <f t="shared" si="106"/>
        <v>NIT</v>
      </c>
    </row>
    <row r="3355" spans="1:5" x14ac:dyDescent="0.25">
      <c r="A3355" t="s">
        <v>6306</v>
      </c>
      <c r="B3355" t="s">
        <v>6307</v>
      </c>
      <c r="C3355" t="str">
        <f>Tabla4[[#This Row],[NIT]]</f>
        <v>04040612660019</v>
      </c>
      <c r="D3355">
        <f t="shared" si="105"/>
        <v>14</v>
      </c>
      <c r="E3355" t="str">
        <f t="shared" si="106"/>
        <v>NIT</v>
      </c>
    </row>
    <row r="3356" spans="1:5" x14ac:dyDescent="0.25">
      <c r="A3356" t="s">
        <v>6308</v>
      </c>
      <c r="B3356" t="s">
        <v>6309</v>
      </c>
      <c r="C3356" t="str">
        <f>Tabla4[[#This Row],[NIT]]</f>
        <v>01102412670010</v>
      </c>
      <c r="D3356">
        <f t="shared" si="105"/>
        <v>14</v>
      </c>
      <c r="E3356" t="str">
        <f t="shared" si="106"/>
        <v>NIT</v>
      </c>
    </row>
    <row r="3357" spans="1:5" x14ac:dyDescent="0.25">
      <c r="A3357" t="s">
        <v>6310</v>
      </c>
      <c r="B3357" t="s">
        <v>6311</v>
      </c>
      <c r="C3357" t="str">
        <f>Tabla4[[#This Row],[NIT]]</f>
        <v>09030310691010</v>
      </c>
      <c r="D3357">
        <f t="shared" si="105"/>
        <v>14</v>
      </c>
      <c r="E3357" t="str">
        <f t="shared" si="106"/>
        <v>NIT</v>
      </c>
    </row>
    <row r="3358" spans="1:5" x14ac:dyDescent="0.25">
      <c r="A3358" t="s">
        <v>6312</v>
      </c>
      <c r="B3358" t="s">
        <v>6313</v>
      </c>
      <c r="C3358" t="str">
        <f>Tabla4[[#This Row],[NIT]]</f>
        <v>14160207701017</v>
      </c>
      <c r="D3358">
        <f t="shared" si="105"/>
        <v>14</v>
      </c>
      <c r="E3358" t="str">
        <f t="shared" si="106"/>
        <v>NIT</v>
      </c>
    </row>
    <row r="3359" spans="1:5" x14ac:dyDescent="0.25">
      <c r="A3359" t="s">
        <v>6314</v>
      </c>
      <c r="B3359" t="s">
        <v>6315</v>
      </c>
      <c r="C3359" t="str">
        <f>Tabla4[[#This Row],[NIT]]</f>
        <v>02102806580061</v>
      </c>
      <c r="D3359">
        <f t="shared" si="105"/>
        <v>14</v>
      </c>
      <c r="E3359" t="str">
        <f t="shared" si="106"/>
        <v>NIT</v>
      </c>
    </row>
    <row r="3360" spans="1:5" x14ac:dyDescent="0.25">
      <c r="A3360" t="s">
        <v>6316</v>
      </c>
      <c r="B3360" t="s">
        <v>6317</v>
      </c>
      <c r="C3360" t="str">
        <f>Tabla4[[#This Row],[NIT]]</f>
        <v>11232103981018</v>
      </c>
      <c r="D3360">
        <f t="shared" si="105"/>
        <v>14</v>
      </c>
      <c r="E3360" t="str">
        <f t="shared" si="106"/>
        <v>NIT</v>
      </c>
    </row>
    <row r="3361" spans="1:5" x14ac:dyDescent="0.25">
      <c r="A3361" t="s">
        <v>6318</v>
      </c>
      <c r="B3361" t="s">
        <v>6319</v>
      </c>
      <c r="C3361" t="str">
        <f>Tabla4[[#This Row],[NIT]]</f>
        <v>13230309641013</v>
      </c>
      <c r="D3361">
        <f t="shared" si="105"/>
        <v>14</v>
      </c>
      <c r="E3361" t="str">
        <f t="shared" si="106"/>
        <v>NIT</v>
      </c>
    </row>
    <row r="3362" spans="1:5" x14ac:dyDescent="0.25">
      <c r="A3362" t="s">
        <v>6320</v>
      </c>
      <c r="B3362" t="s">
        <v>6321</v>
      </c>
      <c r="C3362" t="str">
        <f>Tabla4[[#This Row],[NIT]]</f>
        <v>06141806971019</v>
      </c>
      <c r="D3362">
        <f t="shared" si="105"/>
        <v>14</v>
      </c>
      <c r="E3362" t="str">
        <f t="shared" si="106"/>
        <v>NIT</v>
      </c>
    </row>
    <row r="3363" spans="1:5" x14ac:dyDescent="0.25">
      <c r="A3363" t="s">
        <v>6322</v>
      </c>
      <c r="B3363" t="s">
        <v>6323</v>
      </c>
      <c r="C3363" t="str">
        <f>Tabla4[[#This Row],[NIT]]</f>
        <v>06142102011016</v>
      </c>
      <c r="D3363">
        <f t="shared" si="105"/>
        <v>14</v>
      </c>
      <c r="E3363" t="str">
        <f t="shared" si="106"/>
        <v>NIT</v>
      </c>
    </row>
    <row r="3364" spans="1:5" x14ac:dyDescent="0.25">
      <c r="A3364" t="s">
        <v>6324</v>
      </c>
      <c r="B3364" t="s">
        <v>6325</v>
      </c>
      <c r="C3364" t="str">
        <f>Tabla4[[#This Row],[NIT]]</f>
        <v>06142607951048</v>
      </c>
      <c r="D3364">
        <f t="shared" si="105"/>
        <v>14</v>
      </c>
      <c r="E3364" t="str">
        <f t="shared" si="106"/>
        <v>NIT</v>
      </c>
    </row>
    <row r="3365" spans="1:5" x14ac:dyDescent="0.25">
      <c r="A3365" t="s">
        <v>6326</v>
      </c>
      <c r="B3365" t="s">
        <v>6327</v>
      </c>
      <c r="C3365" t="str">
        <f>Tabla4[[#This Row],[NIT]]</f>
        <v>06140502880018</v>
      </c>
      <c r="D3365">
        <f t="shared" si="105"/>
        <v>14</v>
      </c>
      <c r="E3365" t="str">
        <f t="shared" si="106"/>
        <v>NIT</v>
      </c>
    </row>
    <row r="3366" spans="1:5" x14ac:dyDescent="0.25">
      <c r="A3366" t="s">
        <v>6328</v>
      </c>
      <c r="B3366" t="s">
        <v>6329</v>
      </c>
      <c r="C3366" t="str">
        <f>Tabla4[[#This Row],[NIT]]</f>
        <v>06141207760010</v>
      </c>
      <c r="D3366">
        <f t="shared" si="105"/>
        <v>14</v>
      </c>
      <c r="E3366" t="str">
        <f t="shared" si="106"/>
        <v>NIT</v>
      </c>
    </row>
    <row r="3367" spans="1:5" x14ac:dyDescent="0.25">
      <c r="A3367" t="s">
        <v>6330</v>
      </c>
      <c r="B3367" t="s">
        <v>6331</v>
      </c>
      <c r="C3367" t="str">
        <f>Tabla4[[#This Row],[NIT]]</f>
        <v>10103101610027</v>
      </c>
      <c r="D3367">
        <f t="shared" si="105"/>
        <v>14</v>
      </c>
      <c r="E3367" t="str">
        <f t="shared" si="106"/>
        <v>NIT</v>
      </c>
    </row>
    <row r="3368" spans="1:5" x14ac:dyDescent="0.25">
      <c r="A3368" t="s">
        <v>6332</v>
      </c>
      <c r="B3368" t="s">
        <v>6333</v>
      </c>
      <c r="C3368" t="str">
        <f>Tabla4[[#This Row],[NIT]]</f>
        <v>06140509941023</v>
      </c>
      <c r="D3368">
        <f t="shared" si="105"/>
        <v>14</v>
      </c>
      <c r="E3368" t="str">
        <f t="shared" si="106"/>
        <v>NIT</v>
      </c>
    </row>
    <row r="3369" spans="1:5" x14ac:dyDescent="0.25">
      <c r="A3369" t="s">
        <v>6334</v>
      </c>
      <c r="B3369" t="s">
        <v>6335</v>
      </c>
      <c r="C3369" t="str">
        <f>Tabla4[[#This Row],[NIT]]</f>
        <v>06142405751012</v>
      </c>
      <c r="D3369">
        <f t="shared" si="105"/>
        <v>14</v>
      </c>
      <c r="E3369" t="str">
        <f t="shared" si="106"/>
        <v>NIT</v>
      </c>
    </row>
    <row r="3370" spans="1:5" x14ac:dyDescent="0.25">
      <c r="A3370" t="s">
        <v>6336</v>
      </c>
      <c r="B3370" t="s">
        <v>6337</v>
      </c>
      <c r="C3370" t="str">
        <f>Tabla4[[#This Row],[NIT]]</f>
        <v>06141203091065</v>
      </c>
      <c r="D3370">
        <f t="shared" si="105"/>
        <v>14</v>
      </c>
      <c r="E3370" t="str">
        <f t="shared" si="106"/>
        <v>NIT</v>
      </c>
    </row>
    <row r="3371" spans="1:5" x14ac:dyDescent="0.25">
      <c r="A3371" t="s">
        <v>6338</v>
      </c>
      <c r="B3371" t="s">
        <v>6339</v>
      </c>
      <c r="C3371" t="str">
        <f>Tabla4[[#This Row],[NIT]]</f>
        <v>06140806041023</v>
      </c>
      <c r="D3371">
        <f t="shared" si="105"/>
        <v>14</v>
      </c>
      <c r="E3371" t="str">
        <f t="shared" si="106"/>
        <v>NIT</v>
      </c>
    </row>
    <row r="3372" spans="1:5" x14ac:dyDescent="0.25">
      <c r="A3372" t="s">
        <v>6340</v>
      </c>
      <c r="B3372" t="s">
        <v>6341</v>
      </c>
      <c r="C3372" t="str">
        <f>Tabla4[[#This Row],[NIT]]</f>
        <v>06140311991106</v>
      </c>
      <c r="D3372">
        <f t="shared" si="105"/>
        <v>14</v>
      </c>
      <c r="E3372" t="str">
        <f t="shared" si="106"/>
        <v>NIT</v>
      </c>
    </row>
    <row r="3373" spans="1:5" x14ac:dyDescent="0.25">
      <c r="A3373" t="s">
        <v>6342</v>
      </c>
      <c r="B3373" t="s">
        <v>6343</v>
      </c>
      <c r="C3373" t="str">
        <f>Tabla4[[#This Row],[NIT]]</f>
        <v>06142107860028</v>
      </c>
      <c r="D3373">
        <f t="shared" si="105"/>
        <v>14</v>
      </c>
      <c r="E3373" t="str">
        <f t="shared" si="106"/>
        <v>NIT</v>
      </c>
    </row>
    <row r="3374" spans="1:5" x14ac:dyDescent="0.25">
      <c r="A3374" t="s">
        <v>6344</v>
      </c>
      <c r="B3374" t="s">
        <v>6345</v>
      </c>
      <c r="C3374" t="str">
        <f>Tabla4[[#This Row],[NIT]]</f>
        <v>06141103041079</v>
      </c>
      <c r="D3374">
        <f t="shared" si="105"/>
        <v>14</v>
      </c>
      <c r="E3374" t="str">
        <f t="shared" si="106"/>
        <v>NIT</v>
      </c>
    </row>
    <row r="3375" spans="1:5" x14ac:dyDescent="0.25">
      <c r="A3375" t="s">
        <v>6346</v>
      </c>
      <c r="B3375" t="s">
        <v>6347</v>
      </c>
      <c r="C3375" t="str">
        <f>Tabla4[[#This Row],[NIT]]</f>
        <v>94832307051013</v>
      </c>
      <c r="D3375">
        <f t="shared" si="105"/>
        <v>14</v>
      </c>
      <c r="E3375" t="str">
        <f t="shared" si="106"/>
        <v>NIT</v>
      </c>
    </row>
    <row r="3376" spans="1:5" x14ac:dyDescent="0.25">
      <c r="A3376" t="s">
        <v>6348</v>
      </c>
      <c r="B3376" t="s">
        <v>6349</v>
      </c>
      <c r="C3376" t="str">
        <f>Tabla4[[#This Row],[NIT]]</f>
        <v>06142508870010</v>
      </c>
      <c r="D3376">
        <f t="shared" si="105"/>
        <v>14</v>
      </c>
      <c r="E3376" t="str">
        <f t="shared" si="106"/>
        <v>NIT</v>
      </c>
    </row>
    <row r="3377" spans="1:5" x14ac:dyDescent="0.25">
      <c r="A3377" t="s">
        <v>6350</v>
      </c>
      <c r="B3377" t="s">
        <v>6351</v>
      </c>
      <c r="C3377" t="str">
        <f>Tabla4[[#This Row],[NIT]]</f>
        <v>06141104071028</v>
      </c>
      <c r="D3377">
        <f t="shared" si="105"/>
        <v>14</v>
      </c>
      <c r="E3377" t="str">
        <f t="shared" si="106"/>
        <v>NIT</v>
      </c>
    </row>
    <row r="3378" spans="1:5" x14ac:dyDescent="0.25">
      <c r="A3378" t="s">
        <v>6352</v>
      </c>
      <c r="B3378" t="s">
        <v>6353</v>
      </c>
      <c r="C3378" t="str">
        <f>Tabla4[[#This Row],[NIT]]</f>
        <v>06140610031038</v>
      </c>
      <c r="D3378">
        <f t="shared" si="105"/>
        <v>14</v>
      </c>
      <c r="E3378" t="str">
        <f t="shared" si="106"/>
        <v>NIT</v>
      </c>
    </row>
    <row r="3379" spans="1:5" x14ac:dyDescent="0.25">
      <c r="A3379" t="s">
        <v>6354</v>
      </c>
      <c r="B3379" t="s">
        <v>6355</v>
      </c>
      <c r="C3379" t="str">
        <f>Tabla4[[#This Row],[NIT]]</f>
        <v>06140312041039</v>
      </c>
      <c r="D3379">
        <f t="shared" si="105"/>
        <v>14</v>
      </c>
      <c r="E3379" t="str">
        <f t="shared" si="106"/>
        <v>NIT</v>
      </c>
    </row>
    <row r="3380" spans="1:5" x14ac:dyDescent="0.25">
      <c r="A3380" t="s">
        <v>6356</v>
      </c>
      <c r="B3380" t="s">
        <v>6357</v>
      </c>
      <c r="C3380" t="str">
        <f>Tabla4[[#This Row],[NIT]]</f>
        <v>06142002021057</v>
      </c>
      <c r="D3380">
        <f t="shared" si="105"/>
        <v>14</v>
      </c>
      <c r="E3380" t="str">
        <f t="shared" si="106"/>
        <v>NIT</v>
      </c>
    </row>
    <row r="3381" spans="1:5" x14ac:dyDescent="0.25">
      <c r="A3381" t="s">
        <v>6358</v>
      </c>
      <c r="B3381" t="s">
        <v>6359</v>
      </c>
      <c r="C3381" t="str">
        <f>Tabla4[[#This Row],[NIT]]</f>
        <v>06143003001218</v>
      </c>
      <c r="D3381">
        <f t="shared" si="105"/>
        <v>14</v>
      </c>
      <c r="E3381" t="str">
        <f t="shared" si="106"/>
        <v>NIT</v>
      </c>
    </row>
    <row r="3382" spans="1:5" x14ac:dyDescent="0.25">
      <c r="A3382" t="s">
        <v>6360</v>
      </c>
      <c r="B3382" t="s">
        <v>6361</v>
      </c>
      <c r="C3382" t="str">
        <f>Tabla4[[#This Row],[NIT]]</f>
        <v>06141106021044</v>
      </c>
      <c r="D3382">
        <f t="shared" si="105"/>
        <v>14</v>
      </c>
      <c r="E3382" t="str">
        <f t="shared" si="106"/>
        <v>NIT</v>
      </c>
    </row>
    <row r="3383" spans="1:5" x14ac:dyDescent="0.25">
      <c r="A3383" t="s">
        <v>6362</v>
      </c>
      <c r="B3383" t="s">
        <v>6363</v>
      </c>
      <c r="C3383" t="str">
        <f>Tabla4[[#This Row],[NIT]]</f>
        <v>06140312021038</v>
      </c>
      <c r="D3383">
        <f t="shared" si="105"/>
        <v>14</v>
      </c>
      <c r="E3383" t="str">
        <f t="shared" si="106"/>
        <v>NIT</v>
      </c>
    </row>
    <row r="3384" spans="1:5" x14ac:dyDescent="0.25">
      <c r="A3384" t="s">
        <v>6364</v>
      </c>
      <c r="B3384" t="s">
        <v>6365</v>
      </c>
      <c r="C3384" t="str">
        <f>Tabla4[[#This Row],[NIT]]</f>
        <v>06140112991032</v>
      </c>
      <c r="D3384">
        <f t="shared" si="105"/>
        <v>14</v>
      </c>
      <c r="E3384" t="str">
        <f t="shared" si="106"/>
        <v>NIT</v>
      </c>
    </row>
    <row r="3385" spans="1:5" x14ac:dyDescent="0.25">
      <c r="A3385" t="s">
        <v>6366</v>
      </c>
      <c r="B3385" t="s">
        <v>6367</v>
      </c>
      <c r="C3385" t="str">
        <f>Tabla4[[#This Row],[NIT]]</f>
        <v>05021811731027</v>
      </c>
      <c r="D3385">
        <f t="shared" si="105"/>
        <v>14</v>
      </c>
      <c r="E3385" t="str">
        <f t="shared" si="106"/>
        <v>NIT</v>
      </c>
    </row>
    <row r="3386" spans="1:5" x14ac:dyDescent="0.25">
      <c r="A3386" t="s">
        <v>6368</v>
      </c>
      <c r="B3386" t="s">
        <v>6369</v>
      </c>
      <c r="C3386" t="str">
        <f>Tabla4[[#This Row],[NIT]]</f>
        <v>06141612961039</v>
      </c>
      <c r="D3386">
        <f t="shared" si="105"/>
        <v>14</v>
      </c>
      <c r="E3386" t="str">
        <f t="shared" si="106"/>
        <v>NIT</v>
      </c>
    </row>
    <row r="3387" spans="1:5" x14ac:dyDescent="0.25">
      <c r="A3387" t="s">
        <v>6370</v>
      </c>
      <c r="B3387" t="s">
        <v>6371</v>
      </c>
      <c r="C3387" t="str">
        <f>Tabla4[[#This Row],[NIT]]</f>
        <v>06141507981075</v>
      </c>
      <c r="D3387">
        <f t="shared" si="105"/>
        <v>14</v>
      </c>
      <c r="E3387" t="str">
        <f t="shared" si="106"/>
        <v>NIT</v>
      </c>
    </row>
    <row r="3388" spans="1:5" x14ac:dyDescent="0.25">
      <c r="A3388" t="s">
        <v>1367</v>
      </c>
      <c r="B3388" t="s">
        <v>6372</v>
      </c>
      <c r="C3388" t="str">
        <f>Tabla4[[#This Row],[NIT]]</f>
        <v>06141307921019</v>
      </c>
      <c r="D3388">
        <f t="shared" si="105"/>
        <v>14</v>
      </c>
      <c r="E3388" t="str">
        <f t="shared" si="106"/>
        <v>NIT</v>
      </c>
    </row>
    <row r="3389" spans="1:5" x14ac:dyDescent="0.25">
      <c r="A3389" t="s">
        <v>6373</v>
      </c>
      <c r="B3389" t="s">
        <v>6374</v>
      </c>
      <c r="C3389" t="str">
        <f>Tabla4[[#This Row],[NIT]]</f>
        <v>06192201480013</v>
      </c>
      <c r="D3389">
        <f t="shared" si="105"/>
        <v>14</v>
      </c>
      <c r="E3389" t="str">
        <f t="shared" si="106"/>
        <v>NIT</v>
      </c>
    </row>
    <row r="3390" spans="1:5" x14ac:dyDescent="0.25">
      <c r="A3390" t="s">
        <v>6375</v>
      </c>
      <c r="B3390" t="s">
        <v>6376</v>
      </c>
      <c r="C3390" t="str">
        <f>Tabla4[[#This Row],[NIT]]</f>
        <v>10041812640010</v>
      </c>
      <c r="D3390">
        <f t="shared" si="105"/>
        <v>14</v>
      </c>
      <c r="E3390" t="str">
        <f t="shared" si="106"/>
        <v>NIT</v>
      </c>
    </row>
    <row r="3391" spans="1:5" x14ac:dyDescent="0.25">
      <c r="A3391" t="s">
        <v>6377</v>
      </c>
      <c r="B3391" t="s">
        <v>6378</v>
      </c>
      <c r="C3391" t="str">
        <f>Tabla4[[#This Row],[NIT]]</f>
        <v>06141903921077</v>
      </c>
      <c r="D3391">
        <f t="shared" si="105"/>
        <v>14</v>
      </c>
      <c r="E3391" t="str">
        <f t="shared" si="106"/>
        <v>NIT</v>
      </c>
    </row>
    <row r="3392" spans="1:5" x14ac:dyDescent="0.25">
      <c r="A3392" t="s">
        <v>6379</v>
      </c>
      <c r="B3392" t="s">
        <v>6380</v>
      </c>
      <c r="C3392" t="str">
        <f>Tabla4[[#This Row],[NIT]]</f>
        <v>06141504740016</v>
      </c>
      <c r="D3392">
        <f t="shared" si="105"/>
        <v>14</v>
      </c>
      <c r="E3392" t="str">
        <f t="shared" si="106"/>
        <v>NIT</v>
      </c>
    </row>
    <row r="3393" spans="1:5" x14ac:dyDescent="0.25">
      <c r="A3393" t="s">
        <v>6381</v>
      </c>
      <c r="B3393" t="s">
        <v>6382</v>
      </c>
      <c r="C3393" t="str">
        <f>Tabla4[[#This Row],[NIT]]</f>
        <v>06141503021042</v>
      </c>
      <c r="D3393">
        <f t="shared" si="105"/>
        <v>14</v>
      </c>
      <c r="E3393" t="str">
        <f t="shared" si="106"/>
        <v>NIT</v>
      </c>
    </row>
    <row r="3394" spans="1:5" x14ac:dyDescent="0.25">
      <c r="A3394" t="s">
        <v>6383</v>
      </c>
      <c r="B3394" t="s">
        <v>6384</v>
      </c>
      <c r="C3394" t="str">
        <f>Tabla4[[#This Row],[NIT]]</f>
        <v>06141002891012</v>
      </c>
      <c r="D3394">
        <f t="shared" ref="D3394:D3457" si="107">LEN(C3394)</f>
        <v>14</v>
      </c>
      <c r="E3394" t="str">
        <f t="shared" si="106"/>
        <v>NIT</v>
      </c>
    </row>
    <row r="3395" spans="1:5" x14ac:dyDescent="0.25">
      <c r="A3395" t="s">
        <v>6385</v>
      </c>
      <c r="B3395" t="s">
        <v>6386</v>
      </c>
      <c r="C3395" t="str">
        <f>Tabla4[[#This Row],[NIT]]</f>
        <v>06142206981033</v>
      </c>
      <c r="D3395">
        <f t="shared" si="107"/>
        <v>14</v>
      </c>
      <c r="E3395" t="str">
        <f t="shared" ref="E3395:E3458" si="108">IF(D3395=14,"NIT",IF(D3395=9,"DUI"," "))</f>
        <v>NIT</v>
      </c>
    </row>
    <row r="3396" spans="1:5" x14ac:dyDescent="0.25">
      <c r="A3396" t="s">
        <v>6387</v>
      </c>
      <c r="B3396" t="s">
        <v>6388</v>
      </c>
      <c r="C3396" t="str">
        <f>Tabla4[[#This Row],[NIT]]</f>
        <v>10100507410018</v>
      </c>
      <c r="D3396">
        <f t="shared" si="107"/>
        <v>14</v>
      </c>
      <c r="E3396" t="str">
        <f t="shared" si="108"/>
        <v>NIT</v>
      </c>
    </row>
    <row r="3397" spans="1:5" x14ac:dyDescent="0.25">
      <c r="A3397" t="s">
        <v>6389</v>
      </c>
      <c r="B3397" t="s">
        <v>6390</v>
      </c>
      <c r="C3397" t="str">
        <f>Tabla4[[#This Row],[NIT]]</f>
        <v>07110307480013</v>
      </c>
      <c r="D3397">
        <f t="shared" si="107"/>
        <v>14</v>
      </c>
      <c r="E3397" t="str">
        <f t="shared" si="108"/>
        <v>NIT</v>
      </c>
    </row>
    <row r="3398" spans="1:5" x14ac:dyDescent="0.25">
      <c r="A3398" t="s">
        <v>6391</v>
      </c>
      <c r="B3398" t="s">
        <v>6392</v>
      </c>
      <c r="C3398" t="str">
        <f>Tabla4[[#This Row],[NIT]]</f>
        <v>13153009500013</v>
      </c>
      <c r="D3398">
        <f t="shared" si="107"/>
        <v>14</v>
      </c>
      <c r="E3398" t="str">
        <f t="shared" si="108"/>
        <v>NIT</v>
      </c>
    </row>
    <row r="3399" spans="1:5" x14ac:dyDescent="0.25">
      <c r="A3399" t="s">
        <v>6393</v>
      </c>
      <c r="B3399" t="s">
        <v>6394</v>
      </c>
      <c r="C3399" t="str">
        <f>Tabla4[[#This Row],[NIT]]</f>
        <v>09042609620015</v>
      </c>
      <c r="D3399">
        <f t="shared" si="107"/>
        <v>14</v>
      </c>
      <c r="E3399" t="str">
        <f t="shared" si="108"/>
        <v>NIT</v>
      </c>
    </row>
    <row r="3400" spans="1:5" x14ac:dyDescent="0.25">
      <c r="A3400" t="s">
        <v>6395</v>
      </c>
      <c r="B3400" t="s">
        <v>6396</v>
      </c>
      <c r="C3400" t="str">
        <f>Tabla4[[#This Row],[NIT]]</f>
        <v>06141909660063</v>
      </c>
      <c r="D3400">
        <f t="shared" si="107"/>
        <v>14</v>
      </c>
      <c r="E3400" t="str">
        <f t="shared" si="108"/>
        <v>NIT</v>
      </c>
    </row>
    <row r="3401" spans="1:5" x14ac:dyDescent="0.25">
      <c r="A3401" t="s">
        <v>6397</v>
      </c>
      <c r="B3401" t="s">
        <v>6398</v>
      </c>
      <c r="C3401" t="str">
        <f>Tabla4[[#This Row],[NIT]]</f>
        <v>06140101310069</v>
      </c>
      <c r="D3401">
        <f t="shared" si="107"/>
        <v>14</v>
      </c>
      <c r="E3401" t="str">
        <f t="shared" si="108"/>
        <v>NIT</v>
      </c>
    </row>
    <row r="3402" spans="1:5" x14ac:dyDescent="0.25">
      <c r="A3402" t="s">
        <v>6399</v>
      </c>
      <c r="B3402" t="s">
        <v>6400</v>
      </c>
      <c r="C3402" t="str">
        <f>Tabla4[[#This Row],[NIT]]</f>
        <v>06140101140073</v>
      </c>
      <c r="D3402">
        <f t="shared" si="107"/>
        <v>14</v>
      </c>
      <c r="E3402" t="str">
        <f t="shared" si="108"/>
        <v>NIT</v>
      </c>
    </row>
    <row r="3403" spans="1:5" x14ac:dyDescent="0.25">
      <c r="A3403" t="s">
        <v>6401</v>
      </c>
      <c r="B3403" t="s">
        <v>6402</v>
      </c>
      <c r="C3403" t="str">
        <f>Tabla4[[#This Row],[NIT]]</f>
        <v>06140101210038</v>
      </c>
      <c r="D3403">
        <f t="shared" si="107"/>
        <v>14</v>
      </c>
      <c r="E3403" t="str">
        <f t="shared" si="108"/>
        <v>NIT</v>
      </c>
    </row>
    <row r="3404" spans="1:5" x14ac:dyDescent="0.25">
      <c r="A3404" t="s">
        <v>6403</v>
      </c>
      <c r="B3404" t="s">
        <v>6404</v>
      </c>
      <c r="C3404" t="str">
        <f>Tabla4[[#This Row],[NIT]]</f>
        <v>06140101021015</v>
      </c>
      <c r="D3404">
        <f t="shared" si="107"/>
        <v>14</v>
      </c>
      <c r="E3404" t="str">
        <f t="shared" si="108"/>
        <v>NIT</v>
      </c>
    </row>
    <row r="3405" spans="1:5" x14ac:dyDescent="0.25">
      <c r="A3405" t="s">
        <v>6405</v>
      </c>
      <c r="B3405" t="s">
        <v>6406</v>
      </c>
      <c r="C3405" t="str">
        <f>Tabla4[[#This Row],[NIT]]</f>
        <v>06140101110032</v>
      </c>
      <c r="D3405">
        <f t="shared" si="107"/>
        <v>14</v>
      </c>
      <c r="E3405" t="str">
        <f t="shared" si="108"/>
        <v>NIT</v>
      </c>
    </row>
    <row r="3406" spans="1:5" x14ac:dyDescent="0.25">
      <c r="A3406" t="s">
        <v>6407</v>
      </c>
      <c r="B3406" t="s">
        <v>6408</v>
      </c>
      <c r="C3406" t="str">
        <f>Tabla4[[#This Row],[NIT]]</f>
        <v>06140101071012</v>
      </c>
      <c r="D3406">
        <f t="shared" si="107"/>
        <v>14</v>
      </c>
      <c r="E3406" t="str">
        <f t="shared" si="108"/>
        <v>NIT</v>
      </c>
    </row>
    <row r="3407" spans="1:5" x14ac:dyDescent="0.25">
      <c r="A3407" t="s">
        <v>6409</v>
      </c>
      <c r="B3407" t="s">
        <v>6410</v>
      </c>
      <c r="C3407" t="str">
        <f>Tabla4[[#This Row],[NIT]]</f>
        <v>06140101160060</v>
      </c>
      <c r="D3407">
        <f t="shared" si="107"/>
        <v>14</v>
      </c>
      <c r="E3407" t="str">
        <f t="shared" si="108"/>
        <v>NIT</v>
      </c>
    </row>
    <row r="3408" spans="1:5" x14ac:dyDescent="0.25">
      <c r="A3408" t="s">
        <v>6411</v>
      </c>
      <c r="B3408" t="s">
        <v>6412</v>
      </c>
      <c r="C3408" t="str">
        <f>Tabla4[[#This Row],[NIT]]</f>
        <v>06141605971045</v>
      </c>
      <c r="D3408">
        <f t="shared" si="107"/>
        <v>14</v>
      </c>
      <c r="E3408" t="str">
        <f t="shared" si="108"/>
        <v>NIT</v>
      </c>
    </row>
    <row r="3409" spans="1:5" x14ac:dyDescent="0.25">
      <c r="A3409" t="s">
        <v>6413</v>
      </c>
      <c r="B3409" t="s">
        <v>6414</v>
      </c>
      <c r="C3409" t="str">
        <f>Tabla4[[#This Row],[NIT]]</f>
        <v>06140101110081</v>
      </c>
      <c r="D3409">
        <f t="shared" si="107"/>
        <v>14</v>
      </c>
      <c r="E3409" t="str">
        <f t="shared" si="108"/>
        <v>NIT</v>
      </c>
    </row>
    <row r="3410" spans="1:5" x14ac:dyDescent="0.25">
      <c r="A3410" t="s">
        <v>6415</v>
      </c>
      <c r="B3410" t="s">
        <v>6416</v>
      </c>
      <c r="C3410" t="str">
        <f>Tabla4[[#This Row],[NIT]]</f>
        <v>06140101130031</v>
      </c>
      <c r="D3410">
        <f t="shared" si="107"/>
        <v>14</v>
      </c>
      <c r="E3410" t="str">
        <f t="shared" si="108"/>
        <v>NIT</v>
      </c>
    </row>
    <row r="3411" spans="1:5" x14ac:dyDescent="0.25">
      <c r="A3411" t="s">
        <v>6417</v>
      </c>
      <c r="B3411" t="s">
        <v>6418</v>
      </c>
      <c r="C3411" t="str">
        <f>Tabla4[[#This Row],[NIT]]</f>
        <v>06140101220032</v>
      </c>
      <c r="D3411">
        <f t="shared" si="107"/>
        <v>14</v>
      </c>
      <c r="E3411" t="str">
        <f t="shared" si="108"/>
        <v>NIT</v>
      </c>
    </row>
    <row r="3412" spans="1:5" x14ac:dyDescent="0.25">
      <c r="A3412" t="s">
        <v>6419</v>
      </c>
      <c r="B3412" t="s">
        <v>6420</v>
      </c>
      <c r="C3412" t="str">
        <f>Tabla4[[#This Row],[NIT]]</f>
        <v>06140101250036</v>
      </c>
      <c r="D3412">
        <f t="shared" si="107"/>
        <v>14</v>
      </c>
      <c r="E3412" t="str">
        <f t="shared" si="108"/>
        <v>NIT</v>
      </c>
    </row>
    <row r="3413" spans="1:5" x14ac:dyDescent="0.25">
      <c r="A3413" t="s">
        <v>6421</v>
      </c>
      <c r="B3413" t="s">
        <v>6422</v>
      </c>
      <c r="C3413" t="str">
        <f>Tabla4[[#This Row],[NIT]]</f>
        <v>14112207540018</v>
      </c>
      <c r="D3413">
        <f t="shared" si="107"/>
        <v>14</v>
      </c>
      <c r="E3413" t="str">
        <f t="shared" si="108"/>
        <v>NIT</v>
      </c>
    </row>
    <row r="3414" spans="1:5" x14ac:dyDescent="0.25">
      <c r="A3414" t="s">
        <v>6423</v>
      </c>
      <c r="B3414" t="s">
        <v>6424</v>
      </c>
      <c r="C3414" t="str">
        <f>Tabla4[[#This Row],[NIT]]</f>
        <v>94832304490024</v>
      </c>
      <c r="D3414">
        <f t="shared" si="107"/>
        <v>14</v>
      </c>
      <c r="E3414" t="str">
        <f t="shared" si="108"/>
        <v>NIT</v>
      </c>
    </row>
    <row r="3415" spans="1:5" x14ac:dyDescent="0.25">
      <c r="A3415" t="s">
        <v>6425</v>
      </c>
      <c r="B3415" t="s">
        <v>6426</v>
      </c>
      <c r="C3415" t="str">
        <f>Tabla4[[#This Row],[NIT]]</f>
        <v>02101902041018</v>
      </c>
      <c r="D3415">
        <f t="shared" si="107"/>
        <v>14</v>
      </c>
      <c r="E3415" t="str">
        <f t="shared" si="108"/>
        <v>NIT</v>
      </c>
    </row>
    <row r="3416" spans="1:5" x14ac:dyDescent="0.25">
      <c r="A3416" t="s">
        <v>6427</v>
      </c>
      <c r="B3416" t="s">
        <v>6428</v>
      </c>
      <c r="C3416" t="str">
        <f>Tabla4[[#This Row],[NIT]]</f>
        <v>06140607820010</v>
      </c>
      <c r="D3416">
        <f t="shared" si="107"/>
        <v>14</v>
      </c>
      <c r="E3416" t="str">
        <f t="shared" si="108"/>
        <v>NIT</v>
      </c>
    </row>
    <row r="3417" spans="1:5" x14ac:dyDescent="0.25">
      <c r="A3417" t="s">
        <v>6429</v>
      </c>
      <c r="B3417" t="s">
        <v>6430</v>
      </c>
      <c r="C3417" t="str">
        <f>Tabla4[[#This Row],[NIT]]</f>
        <v>05151504081016</v>
      </c>
      <c r="D3417">
        <f t="shared" si="107"/>
        <v>14</v>
      </c>
      <c r="E3417" t="str">
        <f t="shared" si="108"/>
        <v>NIT</v>
      </c>
    </row>
    <row r="3418" spans="1:5" x14ac:dyDescent="0.25">
      <c r="A3418" t="s">
        <v>6431</v>
      </c>
      <c r="B3418" t="s">
        <v>6432</v>
      </c>
      <c r="C3418" t="str">
        <f>Tabla4[[#This Row],[NIT]]</f>
        <v>02030604420011</v>
      </c>
      <c r="D3418">
        <f t="shared" si="107"/>
        <v>14</v>
      </c>
      <c r="E3418" t="str">
        <f t="shared" si="108"/>
        <v>NIT</v>
      </c>
    </row>
    <row r="3419" spans="1:5" x14ac:dyDescent="0.25">
      <c r="A3419" t="s">
        <v>6433</v>
      </c>
      <c r="B3419" t="s">
        <v>6434</v>
      </c>
      <c r="C3419" t="str">
        <f>Tabla4[[#This Row],[NIT]]</f>
        <v>06140303881024</v>
      </c>
      <c r="D3419">
        <f t="shared" si="107"/>
        <v>14</v>
      </c>
      <c r="E3419" t="str">
        <f t="shared" si="108"/>
        <v>NIT</v>
      </c>
    </row>
    <row r="3420" spans="1:5" x14ac:dyDescent="0.25">
      <c r="A3420" t="s">
        <v>6435</v>
      </c>
      <c r="B3420" t="s">
        <v>6436</v>
      </c>
      <c r="C3420" t="str">
        <f>Tabla4[[#This Row],[NIT]]</f>
        <v>12171302901010</v>
      </c>
      <c r="D3420">
        <f t="shared" si="107"/>
        <v>14</v>
      </c>
      <c r="E3420" t="str">
        <f t="shared" si="108"/>
        <v>NIT</v>
      </c>
    </row>
    <row r="3421" spans="1:5" x14ac:dyDescent="0.25">
      <c r="A3421" t="s">
        <v>6437</v>
      </c>
      <c r="B3421" t="s">
        <v>6438</v>
      </c>
      <c r="C3421" t="str">
        <f>Tabla4[[#This Row],[NIT]]</f>
        <v>06140107041042</v>
      </c>
      <c r="D3421">
        <f t="shared" si="107"/>
        <v>14</v>
      </c>
      <c r="E3421" t="str">
        <f t="shared" si="108"/>
        <v>NIT</v>
      </c>
    </row>
    <row r="3422" spans="1:5" x14ac:dyDescent="0.25">
      <c r="A3422" t="s">
        <v>6439</v>
      </c>
      <c r="B3422" t="s">
        <v>6440</v>
      </c>
      <c r="C3422" t="str">
        <f>Tabla4[[#This Row],[NIT]]</f>
        <v>06142711041010</v>
      </c>
      <c r="D3422">
        <f t="shared" si="107"/>
        <v>14</v>
      </c>
      <c r="E3422" t="str">
        <f t="shared" si="108"/>
        <v>NIT</v>
      </c>
    </row>
    <row r="3423" spans="1:5" x14ac:dyDescent="0.25">
      <c r="A3423" t="s">
        <v>6441</v>
      </c>
      <c r="B3423" t="s">
        <v>6442</v>
      </c>
      <c r="C3423" t="str">
        <f>Tabla4[[#This Row],[NIT]]</f>
        <v>06142202071024</v>
      </c>
      <c r="D3423">
        <f t="shared" si="107"/>
        <v>14</v>
      </c>
      <c r="E3423" t="str">
        <f t="shared" si="108"/>
        <v>NIT</v>
      </c>
    </row>
    <row r="3424" spans="1:5" x14ac:dyDescent="0.25">
      <c r="A3424" t="s">
        <v>6443</v>
      </c>
      <c r="B3424" t="s">
        <v>6444</v>
      </c>
      <c r="C3424" t="str">
        <f>Tabla4[[#This Row],[NIT]]</f>
        <v>06141610071028</v>
      </c>
      <c r="D3424">
        <f t="shared" si="107"/>
        <v>14</v>
      </c>
      <c r="E3424" t="str">
        <f t="shared" si="108"/>
        <v>NIT</v>
      </c>
    </row>
    <row r="3425" spans="1:5" x14ac:dyDescent="0.25">
      <c r="A3425" t="s">
        <v>6445</v>
      </c>
      <c r="B3425" t="s">
        <v>6446</v>
      </c>
      <c r="C3425" t="str">
        <f>Tabla4[[#This Row],[NIT]]</f>
        <v>11231711711043</v>
      </c>
      <c r="D3425">
        <f t="shared" si="107"/>
        <v>14</v>
      </c>
      <c r="E3425" t="str">
        <f t="shared" si="108"/>
        <v>NIT</v>
      </c>
    </row>
    <row r="3426" spans="1:5" x14ac:dyDescent="0.25">
      <c r="A3426" t="s">
        <v>6447</v>
      </c>
      <c r="B3426" t="s">
        <v>6448</v>
      </c>
      <c r="C3426" t="str">
        <f>Tabla4[[#This Row],[NIT]]</f>
        <v>06142401751107</v>
      </c>
      <c r="D3426">
        <f t="shared" si="107"/>
        <v>14</v>
      </c>
      <c r="E3426" t="str">
        <f t="shared" si="108"/>
        <v>NIT</v>
      </c>
    </row>
    <row r="3427" spans="1:5" x14ac:dyDescent="0.25">
      <c r="A3427" t="s">
        <v>6449</v>
      </c>
      <c r="B3427" t="s">
        <v>6450</v>
      </c>
      <c r="C3427" t="str">
        <f>Tabla4[[#This Row],[NIT]]</f>
        <v>06141309830012</v>
      </c>
      <c r="D3427">
        <f t="shared" si="107"/>
        <v>14</v>
      </c>
      <c r="E3427" t="str">
        <f t="shared" si="108"/>
        <v>NIT</v>
      </c>
    </row>
    <row r="3428" spans="1:5" x14ac:dyDescent="0.25">
      <c r="A3428" t="s">
        <v>6451</v>
      </c>
      <c r="B3428" t="s">
        <v>6452</v>
      </c>
      <c r="C3428" t="str">
        <f>Tabla4[[#This Row],[NIT]]</f>
        <v>06141103041028</v>
      </c>
      <c r="D3428">
        <f t="shared" si="107"/>
        <v>14</v>
      </c>
      <c r="E3428" t="str">
        <f t="shared" si="108"/>
        <v>NIT</v>
      </c>
    </row>
    <row r="3429" spans="1:5" x14ac:dyDescent="0.25">
      <c r="A3429" t="s">
        <v>6453</v>
      </c>
      <c r="B3429" t="s">
        <v>6454</v>
      </c>
      <c r="C3429" t="str">
        <f>Tabla4[[#This Row],[NIT]]</f>
        <v>06140910971091</v>
      </c>
      <c r="D3429">
        <f t="shared" si="107"/>
        <v>14</v>
      </c>
      <c r="E3429" t="str">
        <f t="shared" si="108"/>
        <v>NIT</v>
      </c>
    </row>
    <row r="3430" spans="1:5" x14ac:dyDescent="0.25">
      <c r="A3430" t="s">
        <v>6455</v>
      </c>
      <c r="B3430" t="s">
        <v>6456</v>
      </c>
      <c r="C3430" t="str">
        <f>Tabla4[[#This Row],[NIT]]</f>
        <v>06141903770028</v>
      </c>
      <c r="D3430">
        <f t="shared" si="107"/>
        <v>14</v>
      </c>
      <c r="E3430" t="str">
        <f t="shared" si="108"/>
        <v>NIT</v>
      </c>
    </row>
    <row r="3431" spans="1:5" x14ac:dyDescent="0.25">
      <c r="A3431" t="s">
        <v>6457</v>
      </c>
      <c r="B3431" t="s">
        <v>6458</v>
      </c>
      <c r="C3431" t="str">
        <f>Tabla4[[#This Row],[NIT]]</f>
        <v>06141610921048</v>
      </c>
      <c r="D3431">
        <f t="shared" si="107"/>
        <v>14</v>
      </c>
      <c r="E3431" t="str">
        <f t="shared" si="108"/>
        <v>NIT</v>
      </c>
    </row>
    <row r="3432" spans="1:5" x14ac:dyDescent="0.25">
      <c r="A3432" t="s">
        <v>6459</v>
      </c>
      <c r="B3432" t="s">
        <v>6460</v>
      </c>
      <c r="C3432" t="str">
        <f>Tabla4[[#This Row],[NIT]]</f>
        <v>06141212981022</v>
      </c>
      <c r="D3432">
        <f t="shared" si="107"/>
        <v>14</v>
      </c>
      <c r="E3432" t="str">
        <f t="shared" si="108"/>
        <v>NIT</v>
      </c>
    </row>
    <row r="3433" spans="1:5" x14ac:dyDescent="0.25">
      <c r="A3433" t="s">
        <v>6461</v>
      </c>
      <c r="B3433" t="s">
        <v>6462</v>
      </c>
      <c r="C3433" t="str">
        <f>Tabla4[[#This Row],[NIT]]</f>
        <v>06142107001035</v>
      </c>
      <c r="D3433">
        <f t="shared" si="107"/>
        <v>14</v>
      </c>
      <c r="E3433" t="str">
        <f t="shared" si="108"/>
        <v>NIT</v>
      </c>
    </row>
    <row r="3434" spans="1:5" x14ac:dyDescent="0.25">
      <c r="A3434" t="s">
        <v>6463</v>
      </c>
      <c r="B3434" t="s">
        <v>6464</v>
      </c>
      <c r="C3434" t="str">
        <f>Tabla4[[#This Row],[NIT]]</f>
        <v>06141302091042</v>
      </c>
      <c r="D3434">
        <f t="shared" si="107"/>
        <v>14</v>
      </c>
      <c r="E3434" t="str">
        <f t="shared" si="108"/>
        <v>NIT</v>
      </c>
    </row>
    <row r="3435" spans="1:5" x14ac:dyDescent="0.25">
      <c r="A3435" t="s">
        <v>6465</v>
      </c>
      <c r="B3435" t="s">
        <v>6466</v>
      </c>
      <c r="C3435" t="str">
        <f>Tabla4[[#This Row],[NIT]]</f>
        <v>06141309041016</v>
      </c>
      <c r="D3435">
        <f t="shared" si="107"/>
        <v>14</v>
      </c>
      <c r="E3435" t="str">
        <f t="shared" si="108"/>
        <v>NIT</v>
      </c>
    </row>
    <row r="3436" spans="1:5" x14ac:dyDescent="0.25">
      <c r="A3436" t="s">
        <v>6467</v>
      </c>
      <c r="B3436" t="s">
        <v>6468</v>
      </c>
      <c r="C3436" t="str">
        <f>Tabla4[[#This Row],[NIT]]</f>
        <v>06141708091027</v>
      </c>
      <c r="D3436">
        <f t="shared" si="107"/>
        <v>14</v>
      </c>
      <c r="E3436" t="str">
        <f t="shared" si="108"/>
        <v>NIT</v>
      </c>
    </row>
    <row r="3437" spans="1:5" x14ac:dyDescent="0.25">
      <c r="A3437" t="s">
        <v>6469</v>
      </c>
      <c r="B3437" t="s">
        <v>6470</v>
      </c>
      <c r="C3437" t="str">
        <f>Tabla4[[#This Row],[NIT]]</f>
        <v>06141811881028</v>
      </c>
      <c r="D3437">
        <f t="shared" si="107"/>
        <v>14</v>
      </c>
      <c r="E3437" t="str">
        <f t="shared" si="108"/>
        <v>NIT</v>
      </c>
    </row>
    <row r="3438" spans="1:5" x14ac:dyDescent="0.25">
      <c r="A3438" t="s">
        <v>6471</v>
      </c>
      <c r="B3438" t="s">
        <v>6472</v>
      </c>
      <c r="C3438" t="str">
        <f>Tabla4[[#This Row],[NIT]]</f>
        <v>12173003001021</v>
      </c>
      <c r="D3438">
        <f t="shared" si="107"/>
        <v>14</v>
      </c>
      <c r="E3438" t="str">
        <f t="shared" si="108"/>
        <v>NIT</v>
      </c>
    </row>
    <row r="3439" spans="1:5" x14ac:dyDescent="0.25">
      <c r="A3439" t="s">
        <v>6473</v>
      </c>
      <c r="B3439" t="s">
        <v>6474</v>
      </c>
      <c r="C3439" t="str">
        <f>Tabla4[[#This Row],[NIT]]</f>
        <v>06142711961063</v>
      </c>
      <c r="D3439">
        <f t="shared" si="107"/>
        <v>14</v>
      </c>
      <c r="E3439" t="str">
        <f t="shared" si="108"/>
        <v>NIT</v>
      </c>
    </row>
    <row r="3440" spans="1:5" x14ac:dyDescent="0.25">
      <c r="A3440" t="s">
        <v>6475</v>
      </c>
      <c r="B3440" t="s">
        <v>6476</v>
      </c>
      <c r="C3440" t="str">
        <f>Tabla4[[#This Row],[NIT]]</f>
        <v>06140204810014</v>
      </c>
      <c r="D3440">
        <f t="shared" si="107"/>
        <v>14</v>
      </c>
      <c r="E3440" t="str">
        <f t="shared" si="108"/>
        <v>NIT</v>
      </c>
    </row>
    <row r="3441" spans="1:5" x14ac:dyDescent="0.25">
      <c r="A3441" t="s">
        <v>6477</v>
      </c>
      <c r="B3441" t="s">
        <v>6478</v>
      </c>
      <c r="C3441" t="str">
        <f>Tabla4[[#This Row],[NIT]]</f>
        <v>06140304971019</v>
      </c>
      <c r="D3441">
        <f t="shared" si="107"/>
        <v>14</v>
      </c>
      <c r="E3441" t="str">
        <f t="shared" si="108"/>
        <v>NIT</v>
      </c>
    </row>
    <row r="3442" spans="1:5" x14ac:dyDescent="0.25">
      <c r="A3442" t="s">
        <v>6479</v>
      </c>
      <c r="B3442" t="s">
        <v>6480</v>
      </c>
      <c r="C3442" t="str">
        <f>Tabla4[[#This Row],[NIT]]</f>
        <v>06140908011048</v>
      </c>
      <c r="D3442">
        <f t="shared" si="107"/>
        <v>14</v>
      </c>
      <c r="E3442" t="str">
        <f t="shared" si="108"/>
        <v>NIT</v>
      </c>
    </row>
    <row r="3443" spans="1:5" x14ac:dyDescent="0.25">
      <c r="A3443" t="s">
        <v>6481</v>
      </c>
      <c r="B3443" t="s">
        <v>6482</v>
      </c>
      <c r="C3443" t="str">
        <f>Tabla4[[#This Row],[NIT]]</f>
        <v>06141707870010</v>
      </c>
      <c r="D3443">
        <f t="shared" si="107"/>
        <v>14</v>
      </c>
      <c r="E3443" t="str">
        <f t="shared" si="108"/>
        <v>NIT</v>
      </c>
    </row>
    <row r="3444" spans="1:5" x14ac:dyDescent="0.25">
      <c r="A3444" t="s">
        <v>6483</v>
      </c>
      <c r="B3444" t="s">
        <v>6484</v>
      </c>
      <c r="C3444" t="str">
        <f>Tabla4[[#This Row],[NIT]]</f>
        <v>06140401880037</v>
      </c>
      <c r="D3444">
        <f t="shared" si="107"/>
        <v>14</v>
      </c>
      <c r="E3444" t="str">
        <f t="shared" si="108"/>
        <v>NIT</v>
      </c>
    </row>
    <row r="3445" spans="1:5" x14ac:dyDescent="0.25">
      <c r="A3445" t="s">
        <v>6485</v>
      </c>
      <c r="B3445" t="s">
        <v>6486</v>
      </c>
      <c r="C3445" t="str">
        <f>Tabla4[[#This Row],[NIT]]</f>
        <v>06140604011033</v>
      </c>
      <c r="D3445">
        <f t="shared" si="107"/>
        <v>14</v>
      </c>
      <c r="E3445" t="str">
        <f t="shared" si="108"/>
        <v>NIT</v>
      </c>
    </row>
    <row r="3446" spans="1:5" x14ac:dyDescent="0.25">
      <c r="A3446" t="s">
        <v>6487</v>
      </c>
      <c r="B3446" t="s">
        <v>6488</v>
      </c>
      <c r="C3446" t="str">
        <f>Tabla4[[#This Row],[NIT]]</f>
        <v>06141012031089</v>
      </c>
      <c r="D3446">
        <f t="shared" si="107"/>
        <v>14</v>
      </c>
      <c r="E3446" t="str">
        <f t="shared" si="108"/>
        <v>NIT</v>
      </c>
    </row>
    <row r="3447" spans="1:5" x14ac:dyDescent="0.25">
      <c r="A3447" t="s">
        <v>6489</v>
      </c>
      <c r="B3447" t="s">
        <v>6490</v>
      </c>
      <c r="C3447" t="str">
        <f>Tabla4[[#This Row],[NIT]]</f>
        <v>06140510721185</v>
      </c>
      <c r="D3447">
        <f t="shared" si="107"/>
        <v>14</v>
      </c>
      <c r="E3447" t="str">
        <f t="shared" si="108"/>
        <v>NIT</v>
      </c>
    </row>
    <row r="3448" spans="1:5" x14ac:dyDescent="0.25">
      <c r="A3448" t="s">
        <v>6491</v>
      </c>
      <c r="B3448" t="s">
        <v>6492</v>
      </c>
      <c r="C3448" t="str">
        <f>Tabla4[[#This Row],[NIT]]</f>
        <v>06030809641013</v>
      </c>
      <c r="D3448">
        <f t="shared" si="107"/>
        <v>14</v>
      </c>
      <c r="E3448" t="str">
        <f t="shared" si="108"/>
        <v>NIT</v>
      </c>
    </row>
    <row r="3449" spans="1:5" x14ac:dyDescent="0.25">
      <c r="A3449" t="s">
        <v>6493</v>
      </c>
      <c r="B3449" t="s">
        <v>6494</v>
      </c>
      <c r="C3449" t="str">
        <f>Tabla4[[#This Row],[NIT]]</f>
        <v>06142807951050</v>
      </c>
      <c r="D3449">
        <f t="shared" si="107"/>
        <v>14</v>
      </c>
      <c r="E3449" t="str">
        <f t="shared" si="108"/>
        <v>NIT</v>
      </c>
    </row>
    <row r="3450" spans="1:5" x14ac:dyDescent="0.25">
      <c r="A3450" t="s">
        <v>6495</v>
      </c>
      <c r="B3450" t="s">
        <v>6496</v>
      </c>
      <c r="C3450" t="str">
        <f>Tabla4[[#This Row],[NIT]]</f>
        <v>06141106991027</v>
      </c>
      <c r="D3450">
        <f t="shared" si="107"/>
        <v>14</v>
      </c>
      <c r="E3450" t="str">
        <f t="shared" si="108"/>
        <v>NIT</v>
      </c>
    </row>
    <row r="3451" spans="1:5" x14ac:dyDescent="0.25">
      <c r="A3451" t="s">
        <v>6497</v>
      </c>
      <c r="B3451" t="s">
        <v>6498</v>
      </c>
      <c r="C3451" t="str">
        <f>Tabla4[[#This Row],[NIT]]</f>
        <v>06141004001014</v>
      </c>
      <c r="D3451">
        <f t="shared" si="107"/>
        <v>14</v>
      </c>
      <c r="E3451" t="str">
        <f t="shared" si="108"/>
        <v>NIT</v>
      </c>
    </row>
    <row r="3452" spans="1:5" x14ac:dyDescent="0.25">
      <c r="A3452" t="s">
        <v>6499</v>
      </c>
      <c r="B3452" t="s">
        <v>6500</v>
      </c>
      <c r="C3452" t="str">
        <f>Tabla4[[#This Row],[NIT]]</f>
        <v>06140101850027</v>
      </c>
      <c r="D3452">
        <f t="shared" si="107"/>
        <v>14</v>
      </c>
      <c r="E3452" t="str">
        <f t="shared" si="108"/>
        <v>NIT</v>
      </c>
    </row>
    <row r="3453" spans="1:5" x14ac:dyDescent="0.25">
      <c r="A3453" t="s">
        <v>6501</v>
      </c>
      <c r="B3453" t="s">
        <v>6502</v>
      </c>
      <c r="C3453" t="str">
        <f>Tabla4[[#This Row],[NIT]]</f>
        <v>12173110810010</v>
      </c>
      <c r="D3453">
        <f t="shared" si="107"/>
        <v>14</v>
      </c>
      <c r="E3453" t="str">
        <f t="shared" si="108"/>
        <v>NIT</v>
      </c>
    </row>
    <row r="3454" spans="1:5" x14ac:dyDescent="0.25">
      <c r="A3454" t="s">
        <v>6503</v>
      </c>
      <c r="B3454" t="s">
        <v>6504</v>
      </c>
      <c r="C3454" t="str">
        <f>Tabla4[[#This Row],[NIT]]</f>
        <v>06141702971041</v>
      </c>
      <c r="D3454">
        <f t="shared" si="107"/>
        <v>14</v>
      </c>
      <c r="E3454" t="str">
        <f t="shared" si="108"/>
        <v>NIT</v>
      </c>
    </row>
    <row r="3455" spans="1:5" x14ac:dyDescent="0.25">
      <c r="A3455" t="s">
        <v>6505</v>
      </c>
      <c r="B3455" t="s">
        <v>6506</v>
      </c>
      <c r="C3455" t="str">
        <f>Tabla4[[#This Row],[NIT]]</f>
        <v>06142806750017</v>
      </c>
      <c r="D3455">
        <f t="shared" si="107"/>
        <v>14</v>
      </c>
      <c r="E3455" t="str">
        <f t="shared" si="108"/>
        <v>NIT</v>
      </c>
    </row>
    <row r="3456" spans="1:5" x14ac:dyDescent="0.25">
      <c r="A3456" t="s">
        <v>6507</v>
      </c>
      <c r="B3456" t="s">
        <v>6508</v>
      </c>
      <c r="C3456" t="str">
        <f>Tabla4[[#This Row],[NIT]]</f>
        <v>06141007001015</v>
      </c>
      <c r="D3456">
        <f t="shared" si="107"/>
        <v>14</v>
      </c>
      <c r="E3456" t="str">
        <f t="shared" si="108"/>
        <v>NIT</v>
      </c>
    </row>
    <row r="3457" spans="1:5" x14ac:dyDescent="0.25">
      <c r="A3457" t="s">
        <v>6509</v>
      </c>
      <c r="B3457" t="s">
        <v>6510</v>
      </c>
      <c r="C3457" t="str">
        <f>Tabla4[[#This Row],[NIT]]</f>
        <v>06140806131014</v>
      </c>
      <c r="D3457">
        <f t="shared" si="107"/>
        <v>14</v>
      </c>
      <c r="E3457" t="str">
        <f t="shared" si="108"/>
        <v>NIT</v>
      </c>
    </row>
    <row r="3458" spans="1:5" x14ac:dyDescent="0.25">
      <c r="A3458" t="s">
        <v>6511</v>
      </c>
      <c r="B3458" t="s">
        <v>6512</v>
      </c>
      <c r="C3458" t="str">
        <f>Tabla4[[#This Row],[NIT]]</f>
        <v>06142510670040</v>
      </c>
      <c r="D3458">
        <f t="shared" ref="D3458:D3521" si="109">LEN(C3458)</f>
        <v>14</v>
      </c>
      <c r="E3458" t="str">
        <f t="shared" si="108"/>
        <v>NIT</v>
      </c>
    </row>
    <row r="3459" spans="1:5" x14ac:dyDescent="0.25">
      <c r="A3459" t="s">
        <v>6513</v>
      </c>
      <c r="B3459" t="s">
        <v>6514</v>
      </c>
      <c r="C3459" t="str">
        <f>Tabla4[[#This Row],[NIT]]</f>
        <v>02102207650035</v>
      </c>
      <c r="D3459">
        <f t="shared" si="109"/>
        <v>14</v>
      </c>
      <c r="E3459" t="str">
        <f t="shared" ref="E3459:E3522" si="110">IF(D3459=14,"NIT",IF(D3459=9,"DUI"," "))</f>
        <v>NIT</v>
      </c>
    </row>
    <row r="3460" spans="1:5" x14ac:dyDescent="0.25">
      <c r="A3460" t="s">
        <v>6515</v>
      </c>
      <c r="B3460" t="s">
        <v>6516</v>
      </c>
      <c r="C3460" t="str">
        <f>Tabla4[[#This Row],[NIT]]</f>
        <v>02102404560018</v>
      </c>
      <c r="D3460">
        <f t="shared" si="109"/>
        <v>14</v>
      </c>
      <c r="E3460" t="str">
        <f t="shared" si="110"/>
        <v>NIT</v>
      </c>
    </row>
    <row r="3461" spans="1:5" x14ac:dyDescent="0.25">
      <c r="A3461" t="s">
        <v>6517</v>
      </c>
      <c r="B3461" t="s">
        <v>6518</v>
      </c>
      <c r="C3461" t="str">
        <f>Tabla4[[#This Row],[NIT]]</f>
        <v>06141206740014</v>
      </c>
      <c r="D3461">
        <f t="shared" si="109"/>
        <v>14</v>
      </c>
      <c r="E3461" t="str">
        <f t="shared" si="110"/>
        <v>NIT</v>
      </c>
    </row>
    <row r="3462" spans="1:5" x14ac:dyDescent="0.25">
      <c r="A3462" t="s">
        <v>6519</v>
      </c>
      <c r="B3462" t="s">
        <v>6520</v>
      </c>
      <c r="C3462" t="str">
        <f>Tabla4[[#This Row],[NIT]]</f>
        <v>06140109051029</v>
      </c>
      <c r="D3462">
        <f t="shared" si="109"/>
        <v>14</v>
      </c>
      <c r="E3462" t="str">
        <f t="shared" si="110"/>
        <v>NIT</v>
      </c>
    </row>
    <row r="3463" spans="1:5" x14ac:dyDescent="0.25">
      <c r="A3463" t="s">
        <v>6521</v>
      </c>
      <c r="B3463" t="s">
        <v>6522</v>
      </c>
      <c r="C3463" t="str">
        <f>Tabla4[[#This Row],[NIT]]</f>
        <v>94831107981010</v>
      </c>
      <c r="D3463">
        <f t="shared" si="109"/>
        <v>14</v>
      </c>
      <c r="E3463" t="str">
        <f t="shared" si="110"/>
        <v>NIT</v>
      </c>
    </row>
    <row r="3464" spans="1:5" x14ac:dyDescent="0.25">
      <c r="A3464" t="s">
        <v>6523</v>
      </c>
      <c r="B3464" t="s">
        <v>6524</v>
      </c>
      <c r="C3464" t="str">
        <f>Tabla4[[#This Row],[NIT]]</f>
        <v>02071110430016</v>
      </c>
      <c r="D3464">
        <f t="shared" si="109"/>
        <v>14</v>
      </c>
      <c r="E3464" t="str">
        <f t="shared" si="110"/>
        <v>NIT</v>
      </c>
    </row>
    <row r="3465" spans="1:5" x14ac:dyDescent="0.25">
      <c r="A3465" t="s">
        <v>485</v>
      </c>
      <c r="B3465" t="s">
        <v>721</v>
      </c>
      <c r="C3465" t="str">
        <f>Tabla4[[#This Row],[NIT]]</f>
        <v>94502202961014</v>
      </c>
      <c r="D3465">
        <f t="shared" si="109"/>
        <v>14</v>
      </c>
      <c r="E3465" t="str">
        <f t="shared" si="110"/>
        <v>NIT</v>
      </c>
    </row>
    <row r="3466" spans="1:5" x14ac:dyDescent="0.25">
      <c r="A3466" t="s">
        <v>6525</v>
      </c>
      <c r="B3466" t="s">
        <v>6526</v>
      </c>
      <c r="C3466" t="str">
        <f>Tabla4[[#This Row],[NIT]]</f>
        <v>06141310690019</v>
      </c>
      <c r="D3466">
        <f t="shared" si="109"/>
        <v>14</v>
      </c>
      <c r="E3466" t="str">
        <f t="shared" si="110"/>
        <v>NIT</v>
      </c>
    </row>
    <row r="3467" spans="1:5" x14ac:dyDescent="0.25">
      <c r="A3467" t="s">
        <v>6527</v>
      </c>
      <c r="B3467" t="s">
        <v>6528</v>
      </c>
      <c r="C3467" t="str">
        <f>Tabla4[[#This Row],[NIT]]</f>
        <v>09040412560016</v>
      </c>
      <c r="D3467">
        <f t="shared" si="109"/>
        <v>14</v>
      </c>
      <c r="E3467" t="str">
        <f t="shared" si="110"/>
        <v>NIT</v>
      </c>
    </row>
    <row r="3468" spans="1:5" x14ac:dyDescent="0.25">
      <c r="A3468" t="s">
        <v>6529</v>
      </c>
      <c r="B3468" t="s">
        <v>6530</v>
      </c>
      <c r="C3468" t="str">
        <f>Tabla4[[#This Row],[NIT]]</f>
        <v>11041004570010</v>
      </c>
      <c r="D3468">
        <f t="shared" si="109"/>
        <v>14</v>
      </c>
      <c r="E3468" t="str">
        <f t="shared" si="110"/>
        <v>NIT</v>
      </c>
    </row>
    <row r="3469" spans="1:5" x14ac:dyDescent="0.25">
      <c r="A3469" t="s">
        <v>6531</v>
      </c>
      <c r="B3469" t="s">
        <v>6532</v>
      </c>
      <c r="C3469" t="str">
        <f>Tabla4[[#This Row],[NIT]]</f>
        <v>06142807061080</v>
      </c>
      <c r="D3469">
        <f t="shared" si="109"/>
        <v>14</v>
      </c>
      <c r="E3469" t="str">
        <f t="shared" si="110"/>
        <v>NIT</v>
      </c>
    </row>
    <row r="3470" spans="1:5" x14ac:dyDescent="0.25">
      <c r="A3470" t="s">
        <v>6533</v>
      </c>
      <c r="B3470" t="s">
        <v>6534</v>
      </c>
      <c r="C3470" t="str">
        <f>Tabla4[[#This Row],[NIT]]</f>
        <v>08211308811050</v>
      </c>
      <c r="D3470">
        <f t="shared" si="109"/>
        <v>14</v>
      </c>
      <c r="E3470" t="str">
        <f t="shared" si="110"/>
        <v>NIT</v>
      </c>
    </row>
    <row r="3471" spans="1:5" x14ac:dyDescent="0.25">
      <c r="A3471" t="s">
        <v>6535</v>
      </c>
      <c r="B3471" t="s">
        <v>6536</v>
      </c>
      <c r="C3471" t="str">
        <f>Tabla4[[#This Row],[NIT]]</f>
        <v>01011806630025</v>
      </c>
      <c r="D3471">
        <f t="shared" si="109"/>
        <v>14</v>
      </c>
      <c r="E3471" t="str">
        <f t="shared" si="110"/>
        <v>NIT</v>
      </c>
    </row>
    <row r="3472" spans="1:5" x14ac:dyDescent="0.25">
      <c r="A3472" t="s">
        <v>6537</v>
      </c>
      <c r="B3472" t="s">
        <v>6538</v>
      </c>
      <c r="C3472" t="str">
        <f>Tabla4[[#This Row],[NIT]]</f>
        <v>94833101011011</v>
      </c>
      <c r="D3472">
        <f t="shared" si="109"/>
        <v>14</v>
      </c>
      <c r="E3472" t="str">
        <f t="shared" si="110"/>
        <v>NIT</v>
      </c>
    </row>
    <row r="3473" spans="1:5" x14ac:dyDescent="0.25">
      <c r="A3473" t="s">
        <v>6539</v>
      </c>
      <c r="B3473" t="s">
        <v>6540</v>
      </c>
      <c r="C3473" t="str">
        <f>Tabla4[[#This Row],[NIT]]</f>
        <v>06142007061014</v>
      </c>
      <c r="D3473">
        <f t="shared" si="109"/>
        <v>14</v>
      </c>
      <c r="E3473" t="str">
        <f t="shared" si="110"/>
        <v>NIT</v>
      </c>
    </row>
    <row r="3474" spans="1:5" x14ac:dyDescent="0.25">
      <c r="A3474" t="s">
        <v>6541</v>
      </c>
      <c r="B3474" t="s">
        <v>6542</v>
      </c>
      <c r="C3474" t="str">
        <f>Tabla4[[#This Row],[NIT]]</f>
        <v>06140104630014</v>
      </c>
      <c r="D3474">
        <f t="shared" si="109"/>
        <v>14</v>
      </c>
      <c r="E3474" t="str">
        <f t="shared" si="110"/>
        <v>NIT</v>
      </c>
    </row>
    <row r="3475" spans="1:5" x14ac:dyDescent="0.25">
      <c r="A3475" t="s">
        <v>6543</v>
      </c>
      <c r="B3475" t="s">
        <v>6544</v>
      </c>
      <c r="C3475" t="str">
        <f>Tabla4[[#This Row],[NIT]]</f>
        <v>06141408780035</v>
      </c>
      <c r="D3475">
        <f t="shared" si="109"/>
        <v>14</v>
      </c>
      <c r="E3475" t="str">
        <f t="shared" si="110"/>
        <v>NIT</v>
      </c>
    </row>
    <row r="3476" spans="1:5" x14ac:dyDescent="0.25">
      <c r="A3476" t="s">
        <v>2973</v>
      </c>
      <c r="B3476" t="s">
        <v>6545</v>
      </c>
      <c r="C3476" t="str">
        <f>Tabla4[[#This Row],[NIT]]</f>
        <v>06141909001018</v>
      </c>
      <c r="D3476">
        <f t="shared" si="109"/>
        <v>14</v>
      </c>
      <c r="E3476" t="str">
        <f t="shared" si="110"/>
        <v>NIT</v>
      </c>
    </row>
    <row r="3477" spans="1:5" x14ac:dyDescent="0.25">
      <c r="A3477" t="s">
        <v>6546</v>
      </c>
      <c r="B3477" t="s">
        <v>6547</v>
      </c>
      <c r="C3477" t="str">
        <f>Tabla4[[#This Row],[NIT]]</f>
        <v>05112105971010</v>
      </c>
      <c r="D3477">
        <f t="shared" si="109"/>
        <v>14</v>
      </c>
      <c r="E3477" t="str">
        <f t="shared" si="110"/>
        <v>NIT</v>
      </c>
    </row>
    <row r="3478" spans="1:5" x14ac:dyDescent="0.25">
      <c r="A3478" t="s">
        <v>6548</v>
      </c>
      <c r="B3478" t="s">
        <v>6549</v>
      </c>
      <c r="C3478" t="str">
        <f>Tabla4[[#This Row],[NIT]]</f>
        <v>06142910881052</v>
      </c>
      <c r="D3478">
        <f t="shared" si="109"/>
        <v>14</v>
      </c>
      <c r="E3478" t="str">
        <f t="shared" si="110"/>
        <v>NIT</v>
      </c>
    </row>
    <row r="3479" spans="1:5" x14ac:dyDescent="0.25">
      <c r="A3479" t="s">
        <v>6550</v>
      </c>
      <c r="B3479" t="s">
        <v>6551</v>
      </c>
      <c r="C3479" t="str">
        <f>Tabla4[[#This Row],[NIT]]</f>
        <v>06141710031058</v>
      </c>
      <c r="D3479">
        <f t="shared" si="109"/>
        <v>14</v>
      </c>
      <c r="E3479" t="str">
        <f t="shared" si="110"/>
        <v>NIT</v>
      </c>
    </row>
    <row r="3480" spans="1:5" x14ac:dyDescent="0.25">
      <c r="A3480" t="s">
        <v>6552</v>
      </c>
      <c r="B3480" t="s">
        <v>6553</v>
      </c>
      <c r="C3480" t="str">
        <f>Tabla4[[#This Row],[NIT]]</f>
        <v>06142310921069</v>
      </c>
      <c r="D3480">
        <f t="shared" si="109"/>
        <v>14</v>
      </c>
      <c r="E3480" t="str">
        <f t="shared" si="110"/>
        <v>NIT</v>
      </c>
    </row>
    <row r="3481" spans="1:5" x14ac:dyDescent="0.25">
      <c r="A3481" t="s">
        <v>6554</v>
      </c>
      <c r="B3481" t="s">
        <v>6555</v>
      </c>
      <c r="C3481" t="str">
        <f>Tabla4[[#This Row],[NIT]]</f>
        <v>06141002091040</v>
      </c>
      <c r="D3481">
        <f t="shared" si="109"/>
        <v>14</v>
      </c>
      <c r="E3481" t="str">
        <f t="shared" si="110"/>
        <v>NIT</v>
      </c>
    </row>
    <row r="3482" spans="1:5" x14ac:dyDescent="0.25">
      <c r="A3482" t="s">
        <v>6556</v>
      </c>
      <c r="B3482" t="s">
        <v>6557</v>
      </c>
      <c r="C3482" t="str">
        <f>Tabla4[[#This Row],[NIT]]</f>
        <v>06142202051031</v>
      </c>
      <c r="D3482">
        <f t="shared" si="109"/>
        <v>14</v>
      </c>
      <c r="E3482" t="str">
        <f t="shared" si="110"/>
        <v>NIT</v>
      </c>
    </row>
    <row r="3483" spans="1:5" x14ac:dyDescent="0.25">
      <c r="A3483" t="s">
        <v>6558</v>
      </c>
      <c r="B3483" t="s">
        <v>6559</v>
      </c>
      <c r="C3483" t="str">
        <f>Tabla4[[#This Row],[NIT]]</f>
        <v>06142703011056</v>
      </c>
      <c r="D3483">
        <f t="shared" si="109"/>
        <v>14</v>
      </c>
      <c r="E3483" t="str">
        <f t="shared" si="110"/>
        <v>NIT</v>
      </c>
    </row>
    <row r="3484" spans="1:5" x14ac:dyDescent="0.25">
      <c r="A3484" t="s">
        <v>6560</v>
      </c>
      <c r="B3484" t="s">
        <v>6561</v>
      </c>
      <c r="C3484" t="str">
        <f>Tabla4[[#This Row],[NIT]]</f>
        <v>06141411941013</v>
      </c>
      <c r="D3484">
        <f t="shared" si="109"/>
        <v>14</v>
      </c>
      <c r="E3484" t="str">
        <f t="shared" si="110"/>
        <v>NIT</v>
      </c>
    </row>
    <row r="3485" spans="1:5" x14ac:dyDescent="0.25">
      <c r="A3485" t="s">
        <v>6562</v>
      </c>
      <c r="B3485" t="s">
        <v>6563</v>
      </c>
      <c r="C3485" t="str">
        <f>Tabla4[[#This Row],[NIT]]</f>
        <v>06140402941012</v>
      </c>
      <c r="D3485">
        <f t="shared" si="109"/>
        <v>14</v>
      </c>
      <c r="E3485" t="str">
        <f t="shared" si="110"/>
        <v>NIT</v>
      </c>
    </row>
    <row r="3486" spans="1:5" x14ac:dyDescent="0.25">
      <c r="A3486" t="s">
        <v>6564</v>
      </c>
      <c r="B3486" t="s">
        <v>6565</v>
      </c>
      <c r="C3486" t="str">
        <f>Tabla4[[#This Row],[NIT]]</f>
        <v>06141403071018</v>
      </c>
      <c r="D3486">
        <f t="shared" si="109"/>
        <v>14</v>
      </c>
      <c r="E3486" t="str">
        <f t="shared" si="110"/>
        <v>NIT</v>
      </c>
    </row>
    <row r="3487" spans="1:5" x14ac:dyDescent="0.25">
      <c r="A3487" t="s">
        <v>6566</v>
      </c>
      <c r="B3487" t="s">
        <v>6567</v>
      </c>
      <c r="C3487" t="str">
        <f>Tabla4[[#This Row],[NIT]]</f>
        <v>06141810820056</v>
      </c>
      <c r="D3487">
        <f t="shared" si="109"/>
        <v>14</v>
      </c>
      <c r="E3487" t="str">
        <f t="shared" si="110"/>
        <v>NIT</v>
      </c>
    </row>
    <row r="3488" spans="1:5" x14ac:dyDescent="0.25">
      <c r="A3488" t="s">
        <v>6568</v>
      </c>
      <c r="B3488" t="s">
        <v>6569</v>
      </c>
      <c r="C3488" t="str">
        <f>Tabla4[[#This Row],[NIT]]</f>
        <v>06141912051042</v>
      </c>
      <c r="D3488">
        <f t="shared" si="109"/>
        <v>14</v>
      </c>
      <c r="E3488" t="str">
        <f t="shared" si="110"/>
        <v>NIT</v>
      </c>
    </row>
    <row r="3489" spans="1:5" x14ac:dyDescent="0.25">
      <c r="A3489" t="s">
        <v>6570</v>
      </c>
      <c r="B3489" t="s">
        <v>6571</v>
      </c>
      <c r="C3489" t="str">
        <f>Tabla4[[#This Row],[NIT]]</f>
        <v>05113108790018</v>
      </c>
      <c r="D3489">
        <f t="shared" si="109"/>
        <v>14</v>
      </c>
      <c r="E3489" t="str">
        <f t="shared" si="110"/>
        <v>NIT</v>
      </c>
    </row>
    <row r="3490" spans="1:5" x14ac:dyDescent="0.25">
      <c r="A3490" t="s">
        <v>6572</v>
      </c>
      <c r="B3490" t="s">
        <v>6573</v>
      </c>
      <c r="C3490" t="str">
        <f>Tabla4[[#This Row],[NIT]]</f>
        <v>06141210011042</v>
      </c>
      <c r="D3490">
        <f t="shared" si="109"/>
        <v>14</v>
      </c>
      <c r="E3490" t="str">
        <f t="shared" si="110"/>
        <v>NIT</v>
      </c>
    </row>
    <row r="3491" spans="1:5" x14ac:dyDescent="0.25">
      <c r="A3491" t="s">
        <v>6574</v>
      </c>
      <c r="B3491" t="s">
        <v>6575</v>
      </c>
      <c r="C3491" t="str">
        <f>Tabla4[[#This Row],[NIT]]</f>
        <v>06141608881012</v>
      </c>
      <c r="D3491">
        <f t="shared" si="109"/>
        <v>14</v>
      </c>
      <c r="E3491" t="str">
        <f t="shared" si="110"/>
        <v>NIT</v>
      </c>
    </row>
    <row r="3492" spans="1:5" x14ac:dyDescent="0.25">
      <c r="A3492" t="s">
        <v>6576</v>
      </c>
      <c r="B3492" t="s">
        <v>6577</v>
      </c>
      <c r="C3492" t="str">
        <f>Tabla4[[#This Row],[NIT]]</f>
        <v>06142711780055</v>
      </c>
      <c r="D3492">
        <f t="shared" si="109"/>
        <v>14</v>
      </c>
      <c r="E3492" t="str">
        <f t="shared" si="110"/>
        <v>NIT</v>
      </c>
    </row>
    <row r="3493" spans="1:5" x14ac:dyDescent="0.25">
      <c r="A3493" t="s">
        <v>6578</v>
      </c>
      <c r="B3493" t="s">
        <v>6579</v>
      </c>
      <c r="C3493" t="str">
        <f>Tabla4[[#This Row],[NIT]]</f>
        <v>06141105680012</v>
      </c>
      <c r="D3493">
        <f t="shared" si="109"/>
        <v>14</v>
      </c>
      <c r="E3493" t="str">
        <f t="shared" si="110"/>
        <v>NIT</v>
      </c>
    </row>
    <row r="3494" spans="1:5" x14ac:dyDescent="0.25">
      <c r="A3494" t="s">
        <v>6580</v>
      </c>
      <c r="B3494" t="s">
        <v>6581</v>
      </c>
      <c r="C3494" t="str">
        <f>Tabla4[[#This Row],[NIT]]</f>
        <v>06140806011019</v>
      </c>
      <c r="D3494">
        <f t="shared" si="109"/>
        <v>14</v>
      </c>
      <c r="E3494" t="str">
        <f t="shared" si="110"/>
        <v>NIT</v>
      </c>
    </row>
    <row r="3495" spans="1:5" x14ac:dyDescent="0.25">
      <c r="A3495" t="s">
        <v>6582</v>
      </c>
      <c r="B3495" t="s">
        <v>6583</v>
      </c>
      <c r="C3495" t="str">
        <f>Tabla4[[#This Row],[NIT]]</f>
        <v>06142910700023</v>
      </c>
      <c r="D3495">
        <f t="shared" si="109"/>
        <v>14</v>
      </c>
      <c r="E3495" t="str">
        <f t="shared" si="110"/>
        <v>NIT</v>
      </c>
    </row>
    <row r="3496" spans="1:5" x14ac:dyDescent="0.25">
      <c r="A3496" t="s">
        <v>6584</v>
      </c>
      <c r="B3496" t="s">
        <v>6585</v>
      </c>
      <c r="C3496" t="str">
        <f>Tabla4[[#This Row],[NIT]]</f>
        <v>06140412981039</v>
      </c>
      <c r="D3496">
        <f t="shared" si="109"/>
        <v>14</v>
      </c>
      <c r="E3496" t="str">
        <f t="shared" si="110"/>
        <v>NIT</v>
      </c>
    </row>
    <row r="3497" spans="1:5" x14ac:dyDescent="0.25">
      <c r="A3497" t="s">
        <v>6586</v>
      </c>
      <c r="B3497" t="s">
        <v>6587</v>
      </c>
      <c r="C3497" t="str">
        <f>Tabla4[[#This Row],[NIT]]</f>
        <v>06142109951057</v>
      </c>
      <c r="D3497">
        <f t="shared" si="109"/>
        <v>14</v>
      </c>
      <c r="E3497" t="str">
        <f t="shared" si="110"/>
        <v>NIT</v>
      </c>
    </row>
    <row r="3498" spans="1:5" x14ac:dyDescent="0.25">
      <c r="A3498" t="s">
        <v>6588</v>
      </c>
      <c r="B3498" t="s">
        <v>6589</v>
      </c>
      <c r="C3498" t="str">
        <f>Tabla4[[#This Row],[NIT]]</f>
        <v>06142111630010</v>
      </c>
      <c r="D3498">
        <f t="shared" si="109"/>
        <v>14</v>
      </c>
      <c r="E3498" t="str">
        <f t="shared" si="110"/>
        <v>NIT</v>
      </c>
    </row>
    <row r="3499" spans="1:5" x14ac:dyDescent="0.25">
      <c r="A3499" t="s">
        <v>6590</v>
      </c>
      <c r="B3499" t="s">
        <v>6591</v>
      </c>
      <c r="C3499" t="str">
        <f>Tabla4[[#This Row],[NIT]]</f>
        <v>04011701620014</v>
      </c>
      <c r="D3499">
        <f t="shared" si="109"/>
        <v>14</v>
      </c>
      <c r="E3499" t="str">
        <f t="shared" si="110"/>
        <v>NIT</v>
      </c>
    </row>
    <row r="3500" spans="1:5" x14ac:dyDescent="0.25">
      <c r="A3500" t="s">
        <v>2415</v>
      </c>
      <c r="B3500" t="s">
        <v>6592</v>
      </c>
      <c r="C3500" t="str">
        <f>Tabla4[[#This Row],[NIT]]</f>
        <v>02132105590013</v>
      </c>
      <c r="D3500">
        <f t="shared" si="109"/>
        <v>14</v>
      </c>
      <c r="E3500" t="str">
        <f t="shared" si="110"/>
        <v>NIT</v>
      </c>
    </row>
    <row r="3501" spans="1:5" x14ac:dyDescent="0.25">
      <c r="A3501" t="s">
        <v>6593</v>
      </c>
      <c r="B3501" t="s">
        <v>6594</v>
      </c>
      <c r="C3501" t="str">
        <f>Tabla4[[#This Row],[NIT]]</f>
        <v>14160101661040</v>
      </c>
      <c r="D3501">
        <f t="shared" si="109"/>
        <v>14</v>
      </c>
      <c r="E3501" t="str">
        <f t="shared" si="110"/>
        <v>NIT</v>
      </c>
    </row>
    <row r="3502" spans="1:5" x14ac:dyDescent="0.25">
      <c r="A3502" t="s">
        <v>6595</v>
      </c>
      <c r="B3502" t="s">
        <v>6596</v>
      </c>
      <c r="C3502" t="str">
        <f>Tabla4[[#This Row],[NIT]]</f>
        <v>06143011751129</v>
      </c>
      <c r="D3502">
        <f t="shared" si="109"/>
        <v>14</v>
      </c>
      <c r="E3502" t="str">
        <f t="shared" si="110"/>
        <v>NIT</v>
      </c>
    </row>
    <row r="3503" spans="1:5" x14ac:dyDescent="0.25">
      <c r="A3503" t="s">
        <v>6597</v>
      </c>
      <c r="B3503" t="s">
        <v>6598</v>
      </c>
      <c r="C3503" t="str">
        <f>Tabla4[[#This Row],[NIT]]</f>
        <v>02071012560010</v>
      </c>
      <c r="D3503">
        <f t="shared" si="109"/>
        <v>14</v>
      </c>
      <c r="E3503" t="str">
        <f t="shared" si="110"/>
        <v>NIT</v>
      </c>
    </row>
    <row r="3504" spans="1:5" x14ac:dyDescent="0.25">
      <c r="A3504" t="s">
        <v>6599</v>
      </c>
      <c r="B3504" t="s">
        <v>6600</v>
      </c>
      <c r="C3504" t="str">
        <f>Tabla4[[#This Row],[NIT]]</f>
        <v>95011910591014</v>
      </c>
      <c r="D3504">
        <f t="shared" si="109"/>
        <v>14</v>
      </c>
      <c r="E3504" t="str">
        <f t="shared" si="110"/>
        <v>NIT</v>
      </c>
    </row>
    <row r="3505" spans="1:5" x14ac:dyDescent="0.25">
      <c r="A3505" t="s">
        <v>6601</v>
      </c>
      <c r="B3505" t="s">
        <v>6602</v>
      </c>
      <c r="C3505" t="str">
        <f>Tabla4[[#This Row],[NIT]]</f>
        <v>06142502830013</v>
      </c>
      <c r="D3505">
        <f t="shared" si="109"/>
        <v>14</v>
      </c>
      <c r="E3505" t="str">
        <f t="shared" si="110"/>
        <v>NIT</v>
      </c>
    </row>
    <row r="3506" spans="1:5" x14ac:dyDescent="0.25">
      <c r="A3506" t="s">
        <v>6603</v>
      </c>
      <c r="B3506" t="s">
        <v>6604</v>
      </c>
      <c r="C3506" t="str">
        <f>Tabla4[[#This Row],[NIT]]</f>
        <v>06140901961083</v>
      </c>
      <c r="D3506">
        <f t="shared" si="109"/>
        <v>14</v>
      </c>
      <c r="E3506" t="str">
        <f t="shared" si="110"/>
        <v>NIT</v>
      </c>
    </row>
    <row r="3507" spans="1:5" x14ac:dyDescent="0.25">
      <c r="A3507" t="s">
        <v>1946</v>
      </c>
      <c r="B3507" t="s">
        <v>6605</v>
      </c>
      <c r="C3507" t="str">
        <f>Tabla4[[#This Row],[NIT]]</f>
        <v>09031504500035</v>
      </c>
      <c r="D3507">
        <f t="shared" si="109"/>
        <v>14</v>
      </c>
      <c r="E3507" t="str">
        <f t="shared" si="110"/>
        <v>NIT</v>
      </c>
    </row>
    <row r="3508" spans="1:5" x14ac:dyDescent="0.25">
      <c r="A3508" t="s">
        <v>6606</v>
      </c>
      <c r="B3508" t="s">
        <v>6607</v>
      </c>
      <c r="C3508" t="str">
        <f>Tabla4[[#This Row],[NIT]]</f>
        <v>06140607810028</v>
      </c>
      <c r="D3508">
        <f t="shared" si="109"/>
        <v>14</v>
      </c>
      <c r="E3508" t="str">
        <f t="shared" si="110"/>
        <v>NIT</v>
      </c>
    </row>
    <row r="3509" spans="1:5" x14ac:dyDescent="0.25">
      <c r="A3509" t="s">
        <v>6608</v>
      </c>
      <c r="B3509" t="s">
        <v>6609</v>
      </c>
      <c r="C3509" t="str">
        <f>Tabla4[[#This Row],[NIT]]</f>
        <v>06141708051017</v>
      </c>
      <c r="D3509">
        <f t="shared" si="109"/>
        <v>14</v>
      </c>
      <c r="E3509" t="str">
        <f t="shared" si="110"/>
        <v>NIT</v>
      </c>
    </row>
    <row r="3510" spans="1:5" x14ac:dyDescent="0.25">
      <c r="A3510" t="s">
        <v>6610</v>
      </c>
      <c r="B3510" t="s">
        <v>6611</v>
      </c>
      <c r="C3510" t="str">
        <f>Tabla4[[#This Row],[NIT]]</f>
        <v>06141707001067</v>
      </c>
      <c r="D3510">
        <f t="shared" si="109"/>
        <v>14</v>
      </c>
      <c r="E3510" t="str">
        <f t="shared" si="110"/>
        <v>NIT</v>
      </c>
    </row>
    <row r="3511" spans="1:5" x14ac:dyDescent="0.25">
      <c r="A3511" t="s">
        <v>6612</v>
      </c>
      <c r="B3511" t="s">
        <v>6613</v>
      </c>
      <c r="C3511" t="str">
        <f>Tabla4[[#This Row],[NIT]]</f>
        <v>14062611630010</v>
      </c>
      <c r="D3511">
        <f t="shared" si="109"/>
        <v>14</v>
      </c>
      <c r="E3511" t="str">
        <f t="shared" si="110"/>
        <v>NIT</v>
      </c>
    </row>
    <row r="3512" spans="1:5" x14ac:dyDescent="0.25">
      <c r="A3512" t="s">
        <v>6614</v>
      </c>
      <c r="B3512" t="s">
        <v>6615</v>
      </c>
      <c r="C3512" t="str">
        <f>Tabla4[[#This Row],[NIT]]</f>
        <v>11211603670010</v>
      </c>
      <c r="D3512">
        <f t="shared" si="109"/>
        <v>14</v>
      </c>
      <c r="E3512" t="str">
        <f t="shared" si="110"/>
        <v>NIT</v>
      </c>
    </row>
    <row r="3513" spans="1:5" x14ac:dyDescent="0.25">
      <c r="A3513" t="s">
        <v>6616</v>
      </c>
      <c r="B3513" t="s">
        <v>6617</v>
      </c>
      <c r="C3513" t="str">
        <f>Tabla4[[#This Row],[NIT]]</f>
        <v>02102512510018</v>
      </c>
      <c r="D3513">
        <f t="shared" si="109"/>
        <v>14</v>
      </c>
      <c r="E3513" t="str">
        <f t="shared" si="110"/>
        <v>NIT</v>
      </c>
    </row>
    <row r="3514" spans="1:5" x14ac:dyDescent="0.25">
      <c r="A3514" t="s">
        <v>6618</v>
      </c>
      <c r="B3514" t="s">
        <v>6619</v>
      </c>
      <c r="C3514" t="str">
        <f>Tabla4[[#This Row],[NIT]]</f>
        <v>05110301961012</v>
      </c>
      <c r="D3514">
        <f t="shared" si="109"/>
        <v>14</v>
      </c>
      <c r="E3514" t="str">
        <f t="shared" si="110"/>
        <v>NIT</v>
      </c>
    </row>
    <row r="3515" spans="1:5" x14ac:dyDescent="0.25">
      <c r="A3515" t="s">
        <v>6620</v>
      </c>
      <c r="B3515" t="s">
        <v>6621</v>
      </c>
      <c r="C3515" t="str">
        <f>Tabla4[[#This Row],[NIT]]</f>
        <v>06140104971014</v>
      </c>
      <c r="D3515">
        <f t="shared" si="109"/>
        <v>14</v>
      </c>
      <c r="E3515" t="str">
        <f t="shared" si="110"/>
        <v>NIT</v>
      </c>
    </row>
    <row r="3516" spans="1:5" x14ac:dyDescent="0.25">
      <c r="A3516" t="s">
        <v>6622</v>
      </c>
      <c r="B3516" t="s">
        <v>6623</v>
      </c>
      <c r="C3516" t="str">
        <f>Tabla4[[#This Row],[NIT]]</f>
        <v>06140107001016</v>
      </c>
      <c r="D3516">
        <f t="shared" si="109"/>
        <v>14</v>
      </c>
      <c r="E3516" t="str">
        <f t="shared" si="110"/>
        <v>NIT</v>
      </c>
    </row>
    <row r="3517" spans="1:5" x14ac:dyDescent="0.25">
      <c r="A3517" t="s">
        <v>6624</v>
      </c>
      <c r="B3517" t="s">
        <v>6625</v>
      </c>
      <c r="C3517" t="str">
        <f>Tabla4[[#This Row],[NIT]]</f>
        <v>06140507041068</v>
      </c>
      <c r="D3517">
        <f t="shared" si="109"/>
        <v>14</v>
      </c>
      <c r="E3517" t="str">
        <f t="shared" si="110"/>
        <v>NIT</v>
      </c>
    </row>
    <row r="3518" spans="1:5" x14ac:dyDescent="0.25">
      <c r="A3518" t="s">
        <v>6626</v>
      </c>
      <c r="B3518" t="s">
        <v>6627</v>
      </c>
      <c r="C3518" t="str">
        <f>Tabla4[[#This Row],[NIT]]</f>
        <v>08210301961018</v>
      </c>
      <c r="D3518">
        <f t="shared" si="109"/>
        <v>14</v>
      </c>
      <c r="E3518" t="str">
        <f t="shared" si="110"/>
        <v>NIT</v>
      </c>
    </row>
    <row r="3519" spans="1:5" x14ac:dyDescent="0.25">
      <c r="A3519" t="s">
        <v>6628</v>
      </c>
      <c r="B3519" t="s">
        <v>6629</v>
      </c>
      <c r="C3519" t="str">
        <f>Tabla4[[#This Row],[NIT]]</f>
        <v>14082601961015</v>
      </c>
      <c r="D3519">
        <f t="shared" si="109"/>
        <v>14</v>
      </c>
      <c r="E3519" t="str">
        <f t="shared" si="110"/>
        <v>NIT</v>
      </c>
    </row>
    <row r="3520" spans="1:5" x14ac:dyDescent="0.25">
      <c r="A3520" t="s">
        <v>6630</v>
      </c>
      <c r="B3520" t="s">
        <v>6631</v>
      </c>
      <c r="C3520" t="str">
        <f>Tabla4[[#This Row],[NIT]]</f>
        <v>13190301961025</v>
      </c>
      <c r="D3520">
        <f t="shared" si="109"/>
        <v>14</v>
      </c>
      <c r="E3520" t="str">
        <f t="shared" si="110"/>
        <v>NIT</v>
      </c>
    </row>
    <row r="3521" spans="1:5" x14ac:dyDescent="0.25">
      <c r="A3521" t="s">
        <v>6632</v>
      </c>
      <c r="B3521" t="s">
        <v>6633</v>
      </c>
      <c r="C3521" t="str">
        <f>Tabla4[[#This Row],[NIT]]</f>
        <v>06140110911015</v>
      </c>
      <c r="D3521">
        <f t="shared" si="109"/>
        <v>14</v>
      </c>
      <c r="E3521" t="str">
        <f t="shared" si="110"/>
        <v>NIT</v>
      </c>
    </row>
    <row r="3522" spans="1:5" x14ac:dyDescent="0.25">
      <c r="A3522" t="s">
        <v>6634</v>
      </c>
      <c r="B3522" t="s">
        <v>6635</v>
      </c>
      <c r="C3522" t="str">
        <f>Tabla4[[#This Row],[NIT]]</f>
        <v>06140301961012</v>
      </c>
      <c r="D3522">
        <f t="shared" ref="D3522:D3585" si="111">LEN(C3522)</f>
        <v>14</v>
      </c>
      <c r="E3522" t="str">
        <f t="shared" si="110"/>
        <v>NIT</v>
      </c>
    </row>
    <row r="3523" spans="1:5" x14ac:dyDescent="0.25">
      <c r="A3523" t="s">
        <v>6636</v>
      </c>
      <c r="B3523" t="s">
        <v>6637</v>
      </c>
      <c r="C3523" t="str">
        <f>Tabla4[[#This Row],[NIT]]</f>
        <v>03150301961017</v>
      </c>
      <c r="D3523">
        <f t="shared" si="111"/>
        <v>14</v>
      </c>
      <c r="E3523" t="str">
        <f t="shared" ref="E3523:E3586" si="112">IF(D3523=14,"NIT",IF(D3523=9,"DUI"," "))</f>
        <v>NIT</v>
      </c>
    </row>
    <row r="3524" spans="1:5" x14ac:dyDescent="0.25">
      <c r="A3524" t="s">
        <v>6638</v>
      </c>
      <c r="B3524" t="s">
        <v>6639</v>
      </c>
      <c r="C3524" t="str">
        <f>Tabla4[[#This Row],[NIT]]</f>
        <v>06140301961020</v>
      </c>
      <c r="D3524">
        <f t="shared" si="111"/>
        <v>14</v>
      </c>
      <c r="E3524" t="str">
        <f t="shared" si="112"/>
        <v>NIT</v>
      </c>
    </row>
    <row r="3525" spans="1:5" x14ac:dyDescent="0.25">
      <c r="A3525" t="s">
        <v>6640</v>
      </c>
      <c r="B3525" t="s">
        <v>6641</v>
      </c>
      <c r="C3525" t="str">
        <f>Tabla4[[#This Row],[NIT]]</f>
        <v>06140712951034</v>
      </c>
      <c r="D3525">
        <f t="shared" si="111"/>
        <v>14</v>
      </c>
      <c r="E3525" t="str">
        <f t="shared" si="112"/>
        <v>NIT</v>
      </c>
    </row>
    <row r="3526" spans="1:5" x14ac:dyDescent="0.25">
      <c r="A3526" t="s">
        <v>6642</v>
      </c>
      <c r="B3526" t="s">
        <v>6643</v>
      </c>
      <c r="C3526" t="str">
        <f>Tabla4[[#This Row],[NIT]]</f>
        <v>02100301961016</v>
      </c>
      <c r="D3526">
        <f t="shared" si="111"/>
        <v>14</v>
      </c>
      <c r="E3526" t="str">
        <f t="shared" si="112"/>
        <v>NIT</v>
      </c>
    </row>
    <row r="3527" spans="1:5" x14ac:dyDescent="0.25">
      <c r="A3527" t="s">
        <v>6644</v>
      </c>
      <c r="B3527" t="s">
        <v>6645</v>
      </c>
      <c r="C3527" t="str">
        <f>Tabla4[[#This Row],[NIT]]</f>
        <v>04070104971019</v>
      </c>
      <c r="D3527">
        <f t="shared" si="111"/>
        <v>14</v>
      </c>
      <c r="E3527" t="str">
        <f t="shared" si="112"/>
        <v>NIT</v>
      </c>
    </row>
    <row r="3528" spans="1:5" x14ac:dyDescent="0.25">
      <c r="A3528" t="s">
        <v>6646</v>
      </c>
      <c r="B3528" t="s">
        <v>6647</v>
      </c>
      <c r="C3528" t="str">
        <f>Tabla4[[#This Row],[NIT]]</f>
        <v>01010301961013</v>
      </c>
      <c r="D3528">
        <f t="shared" si="111"/>
        <v>14</v>
      </c>
      <c r="E3528" t="str">
        <f t="shared" si="112"/>
        <v>NIT</v>
      </c>
    </row>
    <row r="3529" spans="1:5" x14ac:dyDescent="0.25">
      <c r="A3529" t="s">
        <v>6648</v>
      </c>
      <c r="B3529" t="s">
        <v>6649</v>
      </c>
      <c r="C3529" t="str">
        <f>Tabla4[[#This Row],[NIT]]</f>
        <v>07021303961014</v>
      </c>
      <c r="D3529">
        <f t="shared" si="111"/>
        <v>14</v>
      </c>
      <c r="E3529" t="str">
        <f t="shared" si="112"/>
        <v>NIT</v>
      </c>
    </row>
    <row r="3530" spans="1:5" x14ac:dyDescent="0.25">
      <c r="A3530" t="s">
        <v>6650</v>
      </c>
      <c r="B3530" t="s">
        <v>6651</v>
      </c>
      <c r="C3530" t="str">
        <f>Tabla4[[#This Row],[NIT]]</f>
        <v>06140309921052</v>
      </c>
      <c r="D3530">
        <f t="shared" si="111"/>
        <v>14</v>
      </c>
      <c r="E3530" t="str">
        <f t="shared" si="112"/>
        <v>NIT</v>
      </c>
    </row>
    <row r="3531" spans="1:5" x14ac:dyDescent="0.25">
      <c r="A3531" t="s">
        <v>6652</v>
      </c>
      <c r="B3531" t="s">
        <v>6653</v>
      </c>
      <c r="C3531" t="str">
        <f>Tabla4[[#This Row],[NIT]]</f>
        <v>06140609891082</v>
      </c>
      <c r="D3531">
        <f t="shared" si="111"/>
        <v>14</v>
      </c>
      <c r="E3531" t="str">
        <f t="shared" si="112"/>
        <v>NIT</v>
      </c>
    </row>
    <row r="3532" spans="1:5" x14ac:dyDescent="0.25">
      <c r="A3532" t="s">
        <v>6654</v>
      </c>
      <c r="B3532" t="s">
        <v>6655</v>
      </c>
      <c r="C3532" t="str">
        <f>Tabla4[[#This Row],[NIT]]</f>
        <v>06141308860010</v>
      </c>
      <c r="D3532">
        <f t="shared" si="111"/>
        <v>14</v>
      </c>
      <c r="E3532" t="str">
        <f t="shared" si="112"/>
        <v>NIT</v>
      </c>
    </row>
    <row r="3533" spans="1:5" x14ac:dyDescent="0.25">
      <c r="A3533" t="s">
        <v>6656</v>
      </c>
      <c r="B3533" t="s">
        <v>6657</v>
      </c>
      <c r="C3533" t="str">
        <f>Tabla4[[#This Row],[NIT]]</f>
        <v>06142411091032</v>
      </c>
      <c r="D3533">
        <f t="shared" si="111"/>
        <v>14</v>
      </c>
      <c r="E3533" t="str">
        <f t="shared" si="112"/>
        <v>NIT</v>
      </c>
    </row>
    <row r="3534" spans="1:5" x14ac:dyDescent="0.25">
      <c r="A3534" t="s">
        <v>6658</v>
      </c>
      <c r="B3534" t="s">
        <v>6659</v>
      </c>
      <c r="C3534" t="str">
        <f>Tabla4[[#This Row],[NIT]]</f>
        <v>06140303931021</v>
      </c>
      <c r="D3534">
        <f t="shared" si="111"/>
        <v>14</v>
      </c>
      <c r="E3534" t="str">
        <f t="shared" si="112"/>
        <v>NIT</v>
      </c>
    </row>
    <row r="3535" spans="1:5" x14ac:dyDescent="0.25">
      <c r="A3535" t="s">
        <v>6660</v>
      </c>
      <c r="B3535" t="s">
        <v>6661</v>
      </c>
      <c r="C3535" t="str">
        <f>Tabla4[[#This Row],[NIT]]</f>
        <v>06143110700015</v>
      </c>
      <c r="D3535">
        <f t="shared" si="111"/>
        <v>14</v>
      </c>
      <c r="E3535" t="str">
        <f t="shared" si="112"/>
        <v>NIT</v>
      </c>
    </row>
    <row r="3536" spans="1:5" x14ac:dyDescent="0.25">
      <c r="A3536" t="s">
        <v>6662</v>
      </c>
      <c r="B3536" t="s">
        <v>6663</v>
      </c>
      <c r="C3536" t="str">
        <f>Tabla4[[#This Row],[NIT]]</f>
        <v>06141101011016</v>
      </c>
      <c r="D3536">
        <f t="shared" si="111"/>
        <v>14</v>
      </c>
      <c r="E3536" t="str">
        <f t="shared" si="112"/>
        <v>NIT</v>
      </c>
    </row>
    <row r="3537" spans="1:5" x14ac:dyDescent="0.25">
      <c r="A3537" t="s">
        <v>6664</v>
      </c>
      <c r="B3537" t="s">
        <v>6665</v>
      </c>
      <c r="C3537" t="str">
        <f>Tabla4[[#This Row],[NIT]]</f>
        <v>94831402051016</v>
      </c>
      <c r="D3537">
        <f t="shared" si="111"/>
        <v>14</v>
      </c>
      <c r="E3537" t="str">
        <f t="shared" si="112"/>
        <v>NIT</v>
      </c>
    </row>
    <row r="3538" spans="1:5" x14ac:dyDescent="0.25">
      <c r="A3538" t="s">
        <v>3016</v>
      </c>
      <c r="B3538" t="s">
        <v>6666</v>
      </c>
      <c r="C3538" t="str">
        <f>Tabla4[[#This Row],[NIT]]</f>
        <v>06140210071081</v>
      </c>
      <c r="D3538">
        <f t="shared" si="111"/>
        <v>14</v>
      </c>
      <c r="E3538" t="str">
        <f t="shared" si="112"/>
        <v>NIT</v>
      </c>
    </row>
    <row r="3539" spans="1:5" x14ac:dyDescent="0.25">
      <c r="A3539" t="s">
        <v>6667</v>
      </c>
      <c r="B3539" t="s">
        <v>6668</v>
      </c>
      <c r="C3539" t="str">
        <f>Tabla4[[#This Row],[NIT]]</f>
        <v>05011011941010</v>
      </c>
      <c r="D3539">
        <f t="shared" si="111"/>
        <v>14</v>
      </c>
      <c r="E3539" t="str">
        <f t="shared" si="112"/>
        <v>NIT</v>
      </c>
    </row>
    <row r="3540" spans="1:5" x14ac:dyDescent="0.25">
      <c r="A3540" t="s">
        <v>1461</v>
      </c>
      <c r="B3540" t="s">
        <v>6669</v>
      </c>
      <c r="C3540" t="str">
        <f>Tabla4[[#This Row],[NIT]]</f>
        <v>06142110700016</v>
      </c>
      <c r="D3540">
        <f t="shared" si="111"/>
        <v>14</v>
      </c>
      <c r="E3540" t="str">
        <f t="shared" si="112"/>
        <v>NIT</v>
      </c>
    </row>
    <row r="3541" spans="1:5" x14ac:dyDescent="0.25">
      <c r="A3541" t="s">
        <v>6670</v>
      </c>
      <c r="B3541" t="s">
        <v>6671</v>
      </c>
      <c r="C3541" t="str">
        <f>Tabla4[[#This Row],[NIT]]</f>
        <v>03152801031019</v>
      </c>
      <c r="D3541">
        <f t="shared" si="111"/>
        <v>14</v>
      </c>
      <c r="E3541" t="str">
        <f t="shared" si="112"/>
        <v>NIT</v>
      </c>
    </row>
    <row r="3542" spans="1:5" x14ac:dyDescent="0.25">
      <c r="A3542" t="s">
        <v>6672</v>
      </c>
      <c r="B3542" t="s">
        <v>6673</v>
      </c>
      <c r="C3542" t="str">
        <f>Tabla4[[#This Row],[NIT]]</f>
        <v>06140602981043</v>
      </c>
      <c r="D3542">
        <f t="shared" si="111"/>
        <v>14</v>
      </c>
      <c r="E3542" t="str">
        <f t="shared" si="112"/>
        <v>NIT</v>
      </c>
    </row>
    <row r="3543" spans="1:5" x14ac:dyDescent="0.25">
      <c r="A3543" t="s">
        <v>6674</v>
      </c>
      <c r="B3543" t="s">
        <v>6675</v>
      </c>
      <c r="C3543" t="str">
        <f>Tabla4[[#This Row],[NIT]]</f>
        <v>06140510891048</v>
      </c>
      <c r="D3543">
        <f t="shared" si="111"/>
        <v>14</v>
      </c>
      <c r="E3543" t="str">
        <f t="shared" si="112"/>
        <v>NIT</v>
      </c>
    </row>
    <row r="3544" spans="1:5" x14ac:dyDescent="0.25">
      <c r="A3544" t="s">
        <v>6676</v>
      </c>
      <c r="B3544" t="s">
        <v>6677</v>
      </c>
      <c r="C3544" t="str">
        <f>Tabla4[[#This Row],[NIT]]</f>
        <v>94502208751020</v>
      </c>
      <c r="D3544">
        <f t="shared" si="111"/>
        <v>14</v>
      </c>
      <c r="E3544" t="str">
        <f t="shared" si="112"/>
        <v>NIT</v>
      </c>
    </row>
    <row r="3545" spans="1:5" x14ac:dyDescent="0.25">
      <c r="A3545" t="s">
        <v>6678</v>
      </c>
      <c r="B3545" t="s">
        <v>6679</v>
      </c>
      <c r="C3545" t="str">
        <f>Tabla4[[#This Row],[NIT]]</f>
        <v>06142003981054</v>
      </c>
      <c r="D3545">
        <f t="shared" si="111"/>
        <v>14</v>
      </c>
      <c r="E3545" t="str">
        <f t="shared" si="112"/>
        <v>NIT</v>
      </c>
    </row>
    <row r="3546" spans="1:5" x14ac:dyDescent="0.25">
      <c r="A3546" t="s">
        <v>6680</v>
      </c>
      <c r="B3546" t="s">
        <v>6681</v>
      </c>
      <c r="C3546" t="str">
        <f>Tabla4[[#This Row],[NIT]]</f>
        <v>06142601941024</v>
      </c>
      <c r="D3546">
        <f t="shared" si="111"/>
        <v>14</v>
      </c>
      <c r="E3546" t="str">
        <f t="shared" si="112"/>
        <v>NIT</v>
      </c>
    </row>
    <row r="3547" spans="1:5" x14ac:dyDescent="0.25">
      <c r="A3547" t="s">
        <v>6682</v>
      </c>
      <c r="B3547" t="s">
        <v>6683</v>
      </c>
      <c r="C3547" t="str">
        <f>Tabla4[[#This Row],[NIT]]</f>
        <v>06141903911039</v>
      </c>
      <c r="D3547">
        <f t="shared" si="111"/>
        <v>14</v>
      </c>
      <c r="E3547" t="str">
        <f t="shared" si="112"/>
        <v>NIT</v>
      </c>
    </row>
    <row r="3548" spans="1:5" x14ac:dyDescent="0.25">
      <c r="A3548" t="s">
        <v>6684</v>
      </c>
      <c r="B3548" t="s">
        <v>6685</v>
      </c>
      <c r="C3548" t="str">
        <f>Tabla4[[#This Row],[NIT]]</f>
        <v>06142112901036</v>
      </c>
      <c r="D3548">
        <f t="shared" si="111"/>
        <v>14</v>
      </c>
      <c r="E3548" t="str">
        <f t="shared" si="112"/>
        <v>NIT</v>
      </c>
    </row>
    <row r="3549" spans="1:5" x14ac:dyDescent="0.25">
      <c r="A3549" t="s">
        <v>6686</v>
      </c>
      <c r="B3549" t="s">
        <v>6687</v>
      </c>
      <c r="C3549" t="str">
        <f>Tabla4[[#This Row],[NIT]]</f>
        <v>06141011991020</v>
      </c>
      <c r="D3549">
        <f t="shared" si="111"/>
        <v>14</v>
      </c>
      <c r="E3549" t="str">
        <f t="shared" si="112"/>
        <v>NIT</v>
      </c>
    </row>
    <row r="3550" spans="1:5" x14ac:dyDescent="0.25">
      <c r="A3550" t="s">
        <v>6688</v>
      </c>
      <c r="B3550" t="s">
        <v>6689</v>
      </c>
      <c r="C3550" t="str">
        <f>Tabla4[[#This Row],[NIT]]</f>
        <v>06141110041017</v>
      </c>
      <c r="D3550">
        <f t="shared" si="111"/>
        <v>14</v>
      </c>
      <c r="E3550" t="str">
        <f t="shared" si="112"/>
        <v>NIT</v>
      </c>
    </row>
    <row r="3551" spans="1:5" x14ac:dyDescent="0.25">
      <c r="A3551" t="s">
        <v>6690</v>
      </c>
      <c r="B3551" t="s">
        <v>6691</v>
      </c>
      <c r="C3551" t="str">
        <f>Tabla4[[#This Row],[NIT]]</f>
        <v>06141611921050</v>
      </c>
      <c r="D3551">
        <f t="shared" si="111"/>
        <v>14</v>
      </c>
      <c r="E3551" t="str">
        <f t="shared" si="112"/>
        <v>NIT</v>
      </c>
    </row>
    <row r="3552" spans="1:5" x14ac:dyDescent="0.25">
      <c r="A3552" t="s">
        <v>35</v>
      </c>
      <c r="B3552" t="s">
        <v>6692</v>
      </c>
      <c r="C3552" t="str">
        <f>Tabla4[[#This Row],[NIT]]</f>
        <v>06143101750030</v>
      </c>
      <c r="D3552">
        <f t="shared" si="111"/>
        <v>14</v>
      </c>
      <c r="E3552" t="str">
        <f t="shared" si="112"/>
        <v>NIT</v>
      </c>
    </row>
    <row r="3553" spans="1:5" x14ac:dyDescent="0.25">
      <c r="A3553" t="s">
        <v>6693</v>
      </c>
      <c r="B3553" t="s">
        <v>6694</v>
      </c>
      <c r="C3553" t="str">
        <f>Tabla4[[#This Row],[NIT]]</f>
        <v>10040712731028</v>
      </c>
      <c r="D3553">
        <f t="shared" si="111"/>
        <v>14</v>
      </c>
      <c r="E3553" t="str">
        <f t="shared" si="112"/>
        <v>NIT</v>
      </c>
    </row>
    <row r="3554" spans="1:5" x14ac:dyDescent="0.25">
      <c r="A3554" t="s">
        <v>6695</v>
      </c>
      <c r="B3554" t="s">
        <v>6696</v>
      </c>
      <c r="C3554" t="str">
        <f>Tabla4[[#This Row],[NIT]]</f>
        <v>12040108620010</v>
      </c>
      <c r="D3554">
        <f t="shared" si="111"/>
        <v>14</v>
      </c>
      <c r="E3554" t="str">
        <f t="shared" si="112"/>
        <v>NIT</v>
      </c>
    </row>
    <row r="3555" spans="1:5" x14ac:dyDescent="0.25">
      <c r="A3555" t="s">
        <v>6697</v>
      </c>
      <c r="B3555" t="s">
        <v>6698</v>
      </c>
      <c r="C3555" t="str">
        <f>Tabla4[[#This Row],[NIT]]</f>
        <v>12200306640014</v>
      </c>
      <c r="D3555">
        <f t="shared" si="111"/>
        <v>14</v>
      </c>
      <c r="E3555" t="str">
        <f t="shared" si="112"/>
        <v>NIT</v>
      </c>
    </row>
    <row r="3556" spans="1:5" x14ac:dyDescent="0.25">
      <c r="A3556" t="s">
        <v>6699</v>
      </c>
      <c r="B3556" t="s">
        <v>6700</v>
      </c>
      <c r="C3556" t="str">
        <f>Tabla4[[#This Row],[NIT]]</f>
        <v>06141206881016</v>
      </c>
      <c r="D3556">
        <f t="shared" si="111"/>
        <v>14</v>
      </c>
      <c r="E3556" t="str">
        <f t="shared" si="112"/>
        <v>NIT</v>
      </c>
    </row>
    <row r="3557" spans="1:5" x14ac:dyDescent="0.25">
      <c r="A3557" t="s">
        <v>6701</v>
      </c>
      <c r="B3557" t="s">
        <v>6702</v>
      </c>
      <c r="C3557" t="str">
        <f>Tabla4[[#This Row],[NIT]]</f>
        <v>06142208011015</v>
      </c>
      <c r="D3557">
        <f t="shared" si="111"/>
        <v>14</v>
      </c>
      <c r="E3557" t="str">
        <f t="shared" si="112"/>
        <v>NIT</v>
      </c>
    </row>
    <row r="3558" spans="1:5" x14ac:dyDescent="0.25">
      <c r="A3558" t="s">
        <v>6703</v>
      </c>
      <c r="B3558" t="s">
        <v>6704</v>
      </c>
      <c r="C3558" t="str">
        <f>Tabla4[[#This Row],[NIT]]</f>
        <v>06140705091038</v>
      </c>
      <c r="D3558">
        <f t="shared" si="111"/>
        <v>14</v>
      </c>
      <c r="E3558" t="str">
        <f t="shared" si="112"/>
        <v>NIT</v>
      </c>
    </row>
    <row r="3559" spans="1:5" x14ac:dyDescent="0.25">
      <c r="A3559" t="s">
        <v>6705</v>
      </c>
      <c r="B3559" t="s">
        <v>6706</v>
      </c>
      <c r="C3559" t="str">
        <f>Tabla4[[#This Row],[NIT]]</f>
        <v>06142610091017</v>
      </c>
      <c r="D3559">
        <f t="shared" si="111"/>
        <v>14</v>
      </c>
      <c r="E3559" t="str">
        <f t="shared" si="112"/>
        <v>NIT</v>
      </c>
    </row>
    <row r="3560" spans="1:5" x14ac:dyDescent="0.25">
      <c r="A3560" t="s">
        <v>6707</v>
      </c>
      <c r="B3560" t="s">
        <v>6708</v>
      </c>
      <c r="C3560" t="str">
        <f>Tabla4[[#This Row],[NIT]]</f>
        <v>06140602971056</v>
      </c>
      <c r="D3560">
        <f t="shared" si="111"/>
        <v>14</v>
      </c>
      <c r="E3560" t="str">
        <f t="shared" si="112"/>
        <v>NIT</v>
      </c>
    </row>
    <row r="3561" spans="1:5" x14ac:dyDescent="0.25">
      <c r="A3561" t="s">
        <v>6709</v>
      </c>
      <c r="B3561" t="s">
        <v>6710</v>
      </c>
      <c r="C3561" t="str">
        <f>Tabla4[[#This Row],[NIT]]</f>
        <v>06140901041014</v>
      </c>
      <c r="D3561">
        <f t="shared" si="111"/>
        <v>14</v>
      </c>
      <c r="E3561" t="str">
        <f t="shared" si="112"/>
        <v>NIT</v>
      </c>
    </row>
    <row r="3562" spans="1:5" x14ac:dyDescent="0.25">
      <c r="A3562" t="s">
        <v>6711</v>
      </c>
      <c r="B3562" t="s">
        <v>6712</v>
      </c>
      <c r="C3562" t="str">
        <f>Tabla4[[#This Row],[NIT]]</f>
        <v>94112701661029</v>
      </c>
      <c r="D3562">
        <f t="shared" si="111"/>
        <v>14</v>
      </c>
      <c r="E3562" t="str">
        <f t="shared" si="112"/>
        <v>NIT</v>
      </c>
    </row>
    <row r="3563" spans="1:5" x14ac:dyDescent="0.25">
      <c r="A3563" t="s">
        <v>6713</v>
      </c>
      <c r="B3563" t="s">
        <v>6714</v>
      </c>
      <c r="C3563" t="str">
        <f>Tabla4[[#This Row],[NIT]]</f>
        <v>06141211810011</v>
      </c>
      <c r="D3563">
        <f t="shared" si="111"/>
        <v>14</v>
      </c>
      <c r="E3563" t="str">
        <f t="shared" si="112"/>
        <v>NIT</v>
      </c>
    </row>
    <row r="3564" spans="1:5" x14ac:dyDescent="0.25">
      <c r="A3564" t="s">
        <v>6715</v>
      </c>
      <c r="B3564" t="s">
        <v>6716</v>
      </c>
      <c r="C3564" t="str">
        <f>Tabla4[[#This Row],[NIT]]</f>
        <v>06141402800012</v>
      </c>
      <c r="D3564">
        <f t="shared" si="111"/>
        <v>14</v>
      </c>
      <c r="E3564" t="str">
        <f t="shared" si="112"/>
        <v>NIT</v>
      </c>
    </row>
    <row r="3565" spans="1:5" x14ac:dyDescent="0.25">
      <c r="A3565" t="s">
        <v>3047</v>
      </c>
      <c r="B3565" t="s">
        <v>6717</v>
      </c>
      <c r="C3565" t="str">
        <f>Tabla4[[#This Row],[NIT]]</f>
        <v>06142603011113</v>
      </c>
      <c r="D3565">
        <f t="shared" si="111"/>
        <v>14</v>
      </c>
      <c r="E3565" t="str">
        <f t="shared" si="112"/>
        <v>NIT</v>
      </c>
    </row>
    <row r="3566" spans="1:5" x14ac:dyDescent="0.25">
      <c r="A3566" t="s">
        <v>6718</v>
      </c>
      <c r="B3566" t="s">
        <v>6719</v>
      </c>
      <c r="C3566" t="str">
        <f>Tabla4[[#This Row],[NIT]]</f>
        <v>06140807560019</v>
      </c>
      <c r="D3566">
        <f t="shared" si="111"/>
        <v>14</v>
      </c>
      <c r="E3566" t="str">
        <f t="shared" si="112"/>
        <v>NIT</v>
      </c>
    </row>
    <row r="3567" spans="1:5" x14ac:dyDescent="0.25">
      <c r="A3567" t="s">
        <v>6720</v>
      </c>
      <c r="B3567" t="s">
        <v>6721</v>
      </c>
      <c r="C3567" t="str">
        <f>Tabla4[[#This Row],[NIT]]</f>
        <v>06142004991029</v>
      </c>
      <c r="D3567">
        <f t="shared" si="111"/>
        <v>14</v>
      </c>
      <c r="E3567" t="str">
        <f t="shared" si="112"/>
        <v>NIT</v>
      </c>
    </row>
    <row r="3568" spans="1:5" x14ac:dyDescent="0.25">
      <c r="A3568" t="s">
        <v>6722</v>
      </c>
      <c r="B3568" t="s">
        <v>6723</v>
      </c>
      <c r="C3568" t="str">
        <f>Tabla4[[#This Row],[NIT]]</f>
        <v>06141709021014</v>
      </c>
      <c r="D3568">
        <f t="shared" si="111"/>
        <v>14</v>
      </c>
      <c r="E3568" t="str">
        <f t="shared" si="112"/>
        <v>NIT</v>
      </c>
    </row>
    <row r="3569" spans="1:5" x14ac:dyDescent="0.25">
      <c r="A3569" t="s">
        <v>6724</v>
      </c>
      <c r="B3569" t="s">
        <v>6725</v>
      </c>
      <c r="C3569" t="str">
        <f>Tabla4[[#This Row],[NIT]]</f>
        <v>06140202931020</v>
      </c>
      <c r="D3569">
        <f t="shared" si="111"/>
        <v>14</v>
      </c>
      <c r="E3569" t="str">
        <f t="shared" si="112"/>
        <v>NIT</v>
      </c>
    </row>
    <row r="3570" spans="1:5" x14ac:dyDescent="0.25">
      <c r="A3570" t="s">
        <v>6726</v>
      </c>
      <c r="B3570" t="s">
        <v>6727</v>
      </c>
      <c r="C3570" t="str">
        <f>Tabla4[[#This Row],[NIT]]</f>
        <v>02101606770013</v>
      </c>
      <c r="D3570">
        <f t="shared" si="111"/>
        <v>14</v>
      </c>
      <c r="E3570" t="str">
        <f t="shared" si="112"/>
        <v>NIT</v>
      </c>
    </row>
    <row r="3571" spans="1:5" x14ac:dyDescent="0.25">
      <c r="A3571" t="s">
        <v>6728</v>
      </c>
      <c r="B3571" t="s">
        <v>6729</v>
      </c>
      <c r="C3571" t="str">
        <f>Tabla4[[#This Row],[NIT]]</f>
        <v>94502506691013</v>
      </c>
      <c r="D3571">
        <f t="shared" si="111"/>
        <v>14</v>
      </c>
      <c r="E3571" t="str">
        <f t="shared" si="112"/>
        <v>NIT</v>
      </c>
    </row>
    <row r="3572" spans="1:5" x14ac:dyDescent="0.25">
      <c r="A3572" t="s">
        <v>6730</v>
      </c>
      <c r="B3572" t="s">
        <v>6731</v>
      </c>
      <c r="C3572" t="str">
        <f>Tabla4[[#This Row],[NIT]]</f>
        <v>06143009760038</v>
      </c>
      <c r="D3572">
        <f t="shared" si="111"/>
        <v>14</v>
      </c>
      <c r="E3572" t="str">
        <f t="shared" si="112"/>
        <v>NIT</v>
      </c>
    </row>
    <row r="3573" spans="1:5" x14ac:dyDescent="0.25">
      <c r="A3573" t="s">
        <v>6732</v>
      </c>
      <c r="B3573" t="s">
        <v>6733</v>
      </c>
      <c r="C3573" t="str">
        <f>Tabla4[[#This Row],[NIT]]</f>
        <v>06142301981024</v>
      </c>
      <c r="D3573">
        <f t="shared" si="111"/>
        <v>14</v>
      </c>
      <c r="E3573" t="str">
        <f t="shared" si="112"/>
        <v>NIT</v>
      </c>
    </row>
    <row r="3574" spans="1:5" x14ac:dyDescent="0.25">
      <c r="A3574" t="s">
        <v>6734</v>
      </c>
      <c r="B3574" t="s">
        <v>6735</v>
      </c>
      <c r="C3574" t="str">
        <f>Tabla4[[#This Row],[NIT]]</f>
        <v>06141908991022</v>
      </c>
      <c r="D3574">
        <f t="shared" si="111"/>
        <v>14</v>
      </c>
      <c r="E3574" t="str">
        <f t="shared" si="112"/>
        <v>NIT</v>
      </c>
    </row>
    <row r="3575" spans="1:5" x14ac:dyDescent="0.25">
      <c r="A3575" t="s">
        <v>6736</v>
      </c>
      <c r="B3575" t="s">
        <v>6737</v>
      </c>
      <c r="C3575" t="str">
        <f>Tabla4[[#This Row],[NIT]]</f>
        <v>06141905610016</v>
      </c>
      <c r="D3575">
        <f t="shared" si="111"/>
        <v>14</v>
      </c>
      <c r="E3575" t="str">
        <f t="shared" si="112"/>
        <v>NIT</v>
      </c>
    </row>
    <row r="3576" spans="1:5" x14ac:dyDescent="0.25">
      <c r="A3576" t="s">
        <v>6738</v>
      </c>
      <c r="B3576" t="s">
        <v>6739</v>
      </c>
      <c r="C3576" t="str">
        <f>Tabla4[[#This Row],[NIT]]</f>
        <v>95012108021012</v>
      </c>
      <c r="D3576">
        <f t="shared" si="111"/>
        <v>14</v>
      </c>
      <c r="E3576" t="str">
        <f t="shared" si="112"/>
        <v>NIT</v>
      </c>
    </row>
    <row r="3577" spans="1:5" x14ac:dyDescent="0.25">
      <c r="A3577" t="s">
        <v>3326</v>
      </c>
      <c r="B3577" t="s">
        <v>6740</v>
      </c>
      <c r="C3577" t="str">
        <f>Tabla4[[#This Row],[NIT]]</f>
        <v>06141110911011</v>
      </c>
      <c r="D3577">
        <f t="shared" si="111"/>
        <v>14</v>
      </c>
      <c r="E3577" t="str">
        <f t="shared" si="112"/>
        <v>NIT</v>
      </c>
    </row>
    <row r="3578" spans="1:5" x14ac:dyDescent="0.25">
      <c r="A3578" t="s">
        <v>6741</v>
      </c>
      <c r="B3578" t="s">
        <v>6742</v>
      </c>
      <c r="C3578" t="str">
        <f>Tabla4[[#This Row],[NIT]]</f>
        <v>12171312041019</v>
      </c>
      <c r="D3578">
        <f t="shared" si="111"/>
        <v>14</v>
      </c>
      <c r="E3578" t="str">
        <f t="shared" si="112"/>
        <v>NIT</v>
      </c>
    </row>
    <row r="3579" spans="1:5" x14ac:dyDescent="0.25">
      <c r="A3579" t="s">
        <v>6743</v>
      </c>
      <c r="B3579" t="s">
        <v>6744</v>
      </c>
      <c r="C3579" t="str">
        <f>Tabla4[[#This Row],[NIT]]</f>
        <v>06141310951018</v>
      </c>
      <c r="D3579">
        <f t="shared" si="111"/>
        <v>14</v>
      </c>
      <c r="E3579" t="str">
        <f t="shared" si="112"/>
        <v>NIT</v>
      </c>
    </row>
    <row r="3580" spans="1:5" x14ac:dyDescent="0.25">
      <c r="A3580" t="s">
        <v>6745</v>
      </c>
      <c r="B3580" t="s">
        <v>6746</v>
      </c>
      <c r="C3580" t="str">
        <f>Tabla4[[#This Row],[NIT]]</f>
        <v>06140702031042</v>
      </c>
      <c r="D3580">
        <f t="shared" si="111"/>
        <v>14</v>
      </c>
      <c r="E3580" t="str">
        <f t="shared" si="112"/>
        <v>NIT</v>
      </c>
    </row>
    <row r="3581" spans="1:5" x14ac:dyDescent="0.25">
      <c r="A3581" t="s">
        <v>6747</v>
      </c>
      <c r="B3581" t="s">
        <v>6748</v>
      </c>
      <c r="C3581" t="str">
        <f>Tabla4[[#This Row],[NIT]]</f>
        <v>06141808061028</v>
      </c>
      <c r="D3581">
        <f t="shared" si="111"/>
        <v>14</v>
      </c>
      <c r="E3581" t="str">
        <f t="shared" si="112"/>
        <v>NIT</v>
      </c>
    </row>
    <row r="3582" spans="1:5" x14ac:dyDescent="0.25">
      <c r="A3582" t="s">
        <v>6749</v>
      </c>
      <c r="B3582" t="s">
        <v>6750</v>
      </c>
      <c r="C3582" t="str">
        <f>Tabla4[[#This Row],[NIT]]</f>
        <v>06140801091081</v>
      </c>
      <c r="D3582">
        <f t="shared" si="111"/>
        <v>14</v>
      </c>
      <c r="E3582" t="str">
        <f t="shared" si="112"/>
        <v>NIT</v>
      </c>
    </row>
    <row r="3583" spans="1:5" x14ac:dyDescent="0.25">
      <c r="A3583" t="s">
        <v>6751</v>
      </c>
      <c r="B3583" t="s">
        <v>6752</v>
      </c>
      <c r="C3583" t="str">
        <f>Tabla4[[#This Row],[NIT]]</f>
        <v>06142506921040</v>
      </c>
      <c r="D3583">
        <f t="shared" si="111"/>
        <v>14</v>
      </c>
      <c r="E3583" t="str">
        <f t="shared" si="112"/>
        <v>NIT</v>
      </c>
    </row>
    <row r="3584" spans="1:5" x14ac:dyDescent="0.25">
      <c r="A3584" t="s">
        <v>116</v>
      </c>
      <c r="B3584" t="s">
        <v>6753</v>
      </c>
      <c r="C3584" t="str">
        <f>Tabla4[[#This Row],[NIT]]</f>
        <v>06142709750018</v>
      </c>
      <c r="D3584">
        <f t="shared" si="111"/>
        <v>14</v>
      </c>
      <c r="E3584" t="str">
        <f t="shared" si="112"/>
        <v>NIT</v>
      </c>
    </row>
    <row r="3585" spans="1:5" x14ac:dyDescent="0.25">
      <c r="A3585" t="s">
        <v>6754</v>
      </c>
      <c r="B3585" t="s">
        <v>6755</v>
      </c>
      <c r="C3585" t="str">
        <f>Tabla4[[#This Row],[NIT]]</f>
        <v>06142508891068</v>
      </c>
      <c r="D3585">
        <f t="shared" si="111"/>
        <v>14</v>
      </c>
      <c r="E3585" t="str">
        <f t="shared" si="112"/>
        <v>NIT</v>
      </c>
    </row>
    <row r="3586" spans="1:5" x14ac:dyDescent="0.25">
      <c r="A3586" t="s">
        <v>6756</v>
      </c>
      <c r="B3586" t="s">
        <v>6757</v>
      </c>
      <c r="C3586" t="str">
        <f>Tabla4[[#This Row],[NIT]]</f>
        <v>06141901700011</v>
      </c>
      <c r="D3586">
        <f t="shared" ref="D3586:D3649" si="113">LEN(C3586)</f>
        <v>14</v>
      </c>
      <c r="E3586" t="str">
        <f t="shared" si="112"/>
        <v>NIT</v>
      </c>
    </row>
    <row r="3587" spans="1:5" x14ac:dyDescent="0.25">
      <c r="A3587" t="s">
        <v>6758</v>
      </c>
      <c r="B3587" t="s">
        <v>6759</v>
      </c>
      <c r="C3587" t="str">
        <f>Tabla4[[#This Row],[NIT]]</f>
        <v>06140406091021</v>
      </c>
      <c r="D3587">
        <f t="shared" si="113"/>
        <v>14</v>
      </c>
      <c r="E3587" t="str">
        <f t="shared" ref="E3587:E3650" si="114">IF(D3587=14,"NIT",IF(D3587=9,"DUI"," "))</f>
        <v>NIT</v>
      </c>
    </row>
    <row r="3588" spans="1:5" x14ac:dyDescent="0.25">
      <c r="A3588" t="s">
        <v>6760</v>
      </c>
      <c r="B3588" t="s">
        <v>6761</v>
      </c>
      <c r="C3588" t="str">
        <f>Tabla4[[#This Row],[NIT]]</f>
        <v>06140604891050</v>
      </c>
      <c r="D3588">
        <f t="shared" si="113"/>
        <v>14</v>
      </c>
      <c r="E3588" t="str">
        <f t="shared" si="114"/>
        <v>NIT</v>
      </c>
    </row>
    <row r="3589" spans="1:5" x14ac:dyDescent="0.25">
      <c r="A3589" t="s">
        <v>6762</v>
      </c>
      <c r="B3589" t="s">
        <v>6763</v>
      </c>
      <c r="C3589" t="str">
        <f>Tabla4[[#This Row],[NIT]]</f>
        <v>06140908610016</v>
      </c>
      <c r="D3589">
        <f t="shared" si="113"/>
        <v>14</v>
      </c>
      <c r="E3589" t="str">
        <f t="shared" si="114"/>
        <v>NIT</v>
      </c>
    </row>
    <row r="3590" spans="1:5" x14ac:dyDescent="0.25">
      <c r="A3590" t="s">
        <v>6764</v>
      </c>
      <c r="B3590" t="s">
        <v>6765</v>
      </c>
      <c r="C3590" t="str">
        <f>Tabla4[[#This Row],[NIT]]</f>
        <v>06142103071039</v>
      </c>
      <c r="D3590">
        <f t="shared" si="113"/>
        <v>14</v>
      </c>
      <c r="E3590" t="str">
        <f t="shared" si="114"/>
        <v>NIT</v>
      </c>
    </row>
    <row r="3591" spans="1:5" x14ac:dyDescent="0.25">
      <c r="A3591" t="s">
        <v>6766</v>
      </c>
      <c r="B3591" t="s">
        <v>6767</v>
      </c>
      <c r="C3591" t="str">
        <f>Tabla4[[#This Row],[NIT]]</f>
        <v>10040103680011</v>
      </c>
      <c r="D3591">
        <f t="shared" si="113"/>
        <v>14</v>
      </c>
      <c r="E3591" t="str">
        <f t="shared" si="114"/>
        <v>NIT</v>
      </c>
    </row>
    <row r="3592" spans="1:5" x14ac:dyDescent="0.25">
      <c r="A3592" t="s">
        <v>6768</v>
      </c>
      <c r="B3592" t="s">
        <v>6769</v>
      </c>
      <c r="C3592" t="str">
        <f>Tabla4[[#This Row],[NIT]]</f>
        <v>06141409921048</v>
      </c>
      <c r="D3592">
        <f t="shared" si="113"/>
        <v>14</v>
      </c>
      <c r="E3592" t="str">
        <f t="shared" si="114"/>
        <v>NIT</v>
      </c>
    </row>
    <row r="3593" spans="1:5" x14ac:dyDescent="0.25">
      <c r="A3593" t="s">
        <v>6770</v>
      </c>
      <c r="B3593" t="s">
        <v>6771</v>
      </c>
      <c r="C3593" t="str">
        <f>Tabla4[[#This Row],[NIT]]</f>
        <v>12171711001012</v>
      </c>
      <c r="D3593">
        <f t="shared" si="113"/>
        <v>14</v>
      </c>
      <c r="E3593" t="str">
        <f t="shared" si="114"/>
        <v>NIT</v>
      </c>
    </row>
    <row r="3594" spans="1:5" x14ac:dyDescent="0.25">
      <c r="A3594" t="s">
        <v>6772</v>
      </c>
      <c r="B3594" t="s">
        <v>6773</v>
      </c>
      <c r="C3594" t="str">
        <f>Tabla4[[#This Row],[NIT]]</f>
        <v>06142510991029</v>
      </c>
      <c r="D3594">
        <f t="shared" si="113"/>
        <v>14</v>
      </c>
      <c r="E3594" t="str">
        <f t="shared" si="114"/>
        <v>NIT</v>
      </c>
    </row>
    <row r="3595" spans="1:5" x14ac:dyDescent="0.25">
      <c r="A3595" t="s">
        <v>6774</v>
      </c>
      <c r="B3595" t="s">
        <v>6775</v>
      </c>
      <c r="C3595" t="str">
        <f>Tabla4[[#This Row],[NIT]]</f>
        <v>06141109951018</v>
      </c>
      <c r="D3595">
        <f t="shared" si="113"/>
        <v>14</v>
      </c>
      <c r="E3595" t="str">
        <f t="shared" si="114"/>
        <v>NIT</v>
      </c>
    </row>
    <row r="3596" spans="1:5" x14ac:dyDescent="0.25">
      <c r="A3596" t="s">
        <v>6776</v>
      </c>
      <c r="B3596" t="s">
        <v>6777</v>
      </c>
      <c r="C3596" t="str">
        <f>Tabla4[[#This Row],[NIT]]</f>
        <v>06141607911015</v>
      </c>
      <c r="D3596">
        <f t="shared" si="113"/>
        <v>14</v>
      </c>
      <c r="E3596" t="str">
        <f t="shared" si="114"/>
        <v>NIT</v>
      </c>
    </row>
    <row r="3597" spans="1:5" x14ac:dyDescent="0.25">
      <c r="A3597" t="s">
        <v>6778</v>
      </c>
      <c r="B3597" t="s">
        <v>6779</v>
      </c>
      <c r="C3597" t="str">
        <f>Tabla4[[#This Row],[NIT]]</f>
        <v>06140311941060</v>
      </c>
      <c r="D3597">
        <f t="shared" si="113"/>
        <v>14</v>
      </c>
      <c r="E3597" t="str">
        <f t="shared" si="114"/>
        <v>NIT</v>
      </c>
    </row>
    <row r="3598" spans="1:5" x14ac:dyDescent="0.25">
      <c r="A3598" t="s">
        <v>6780</v>
      </c>
      <c r="B3598" t="s">
        <v>6781</v>
      </c>
      <c r="C3598" t="str">
        <f>Tabla4[[#This Row],[NIT]]</f>
        <v>06141101880020</v>
      </c>
      <c r="D3598">
        <f t="shared" si="113"/>
        <v>14</v>
      </c>
      <c r="E3598" t="str">
        <f t="shared" si="114"/>
        <v>NIT</v>
      </c>
    </row>
    <row r="3599" spans="1:5" x14ac:dyDescent="0.25">
      <c r="A3599" t="s">
        <v>6782</v>
      </c>
      <c r="B3599" t="s">
        <v>6783</v>
      </c>
      <c r="C3599" t="str">
        <f>Tabla4[[#This Row],[NIT]]</f>
        <v>06142110041102</v>
      </c>
      <c r="D3599">
        <f t="shared" si="113"/>
        <v>14</v>
      </c>
      <c r="E3599" t="str">
        <f t="shared" si="114"/>
        <v>NIT</v>
      </c>
    </row>
    <row r="3600" spans="1:5" x14ac:dyDescent="0.25">
      <c r="A3600" t="s">
        <v>6784</v>
      </c>
      <c r="B3600" t="s">
        <v>6785</v>
      </c>
      <c r="C3600" t="str">
        <f>Tabla4[[#This Row],[NIT]]</f>
        <v>06141202091010</v>
      </c>
      <c r="D3600">
        <f t="shared" si="113"/>
        <v>14</v>
      </c>
      <c r="E3600" t="str">
        <f t="shared" si="114"/>
        <v>NIT</v>
      </c>
    </row>
    <row r="3601" spans="1:5" x14ac:dyDescent="0.25">
      <c r="A3601" t="s">
        <v>6786</v>
      </c>
      <c r="B3601" t="s">
        <v>6787</v>
      </c>
      <c r="C3601" t="str">
        <f>Tabla4[[#This Row],[NIT]]</f>
        <v>06141701011010</v>
      </c>
      <c r="D3601">
        <f t="shared" si="113"/>
        <v>14</v>
      </c>
      <c r="E3601" t="str">
        <f t="shared" si="114"/>
        <v>NIT</v>
      </c>
    </row>
    <row r="3602" spans="1:5" x14ac:dyDescent="0.25">
      <c r="A3602" t="s">
        <v>6788</v>
      </c>
      <c r="B3602" t="s">
        <v>6789</v>
      </c>
      <c r="C3602" t="str">
        <f>Tabla4[[#This Row],[NIT]]</f>
        <v>06140101110100</v>
      </c>
      <c r="D3602">
        <f t="shared" si="113"/>
        <v>14</v>
      </c>
      <c r="E3602" t="str">
        <f t="shared" si="114"/>
        <v>NIT</v>
      </c>
    </row>
    <row r="3603" spans="1:5" x14ac:dyDescent="0.25">
      <c r="A3603" t="s">
        <v>6790</v>
      </c>
      <c r="B3603" t="s">
        <v>6791</v>
      </c>
      <c r="C3603" t="str">
        <f>Tabla4[[#This Row],[NIT]]</f>
        <v>06140712830019</v>
      </c>
      <c r="D3603">
        <f t="shared" si="113"/>
        <v>14</v>
      </c>
      <c r="E3603" t="str">
        <f t="shared" si="114"/>
        <v>NIT</v>
      </c>
    </row>
    <row r="3604" spans="1:5" x14ac:dyDescent="0.25">
      <c r="A3604" t="s">
        <v>6792</v>
      </c>
      <c r="B3604" t="s">
        <v>6793</v>
      </c>
      <c r="C3604" t="str">
        <f>Tabla4[[#This Row],[NIT]]</f>
        <v>06143105031022</v>
      </c>
      <c r="D3604">
        <f t="shared" si="113"/>
        <v>14</v>
      </c>
      <c r="E3604" t="str">
        <f t="shared" si="114"/>
        <v>NIT</v>
      </c>
    </row>
    <row r="3605" spans="1:5" x14ac:dyDescent="0.25">
      <c r="A3605" t="s">
        <v>6794</v>
      </c>
      <c r="B3605" t="s">
        <v>6795</v>
      </c>
      <c r="C3605" t="str">
        <f>Tabla4[[#This Row],[NIT]]</f>
        <v>06141205820014</v>
      </c>
      <c r="D3605">
        <f t="shared" si="113"/>
        <v>14</v>
      </c>
      <c r="E3605" t="str">
        <f t="shared" si="114"/>
        <v>NIT</v>
      </c>
    </row>
    <row r="3606" spans="1:5" x14ac:dyDescent="0.25">
      <c r="A3606" t="s">
        <v>6796</v>
      </c>
      <c r="B3606" t="s">
        <v>6797</v>
      </c>
      <c r="C3606" t="str">
        <f>Tabla4[[#This Row],[NIT]]</f>
        <v>12173101011019</v>
      </c>
      <c r="D3606">
        <f t="shared" si="113"/>
        <v>14</v>
      </c>
      <c r="E3606" t="str">
        <f t="shared" si="114"/>
        <v>NIT</v>
      </c>
    </row>
    <row r="3607" spans="1:5" x14ac:dyDescent="0.25">
      <c r="A3607" t="s">
        <v>6798</v>
      </c>
      <c r="B3607" t="s">
        <v>6799</v>
      </c>
      <c r="C3607" t="str">
        <f>Tabla4[[#This Row],[NIT]]</f>
        <v>06142904941043</v>
      </c>
      <c r="D3607">
        <f t="shared" si="113"/>
        <v>14</v>
      </c>
      <c r="E3607" t="str">
        <f t="shared" si="114"/>
        <v>NIT</v>
      </c>
    </row>
    <row r="3608" spans="1:5" x14ac:dyDescent="0.25">
      <c r="A3608" t="s">
        <v>6800</v>
      </c>
      <c r="B3608" t="s">
        <v>6801</v>
      </c>
      <c r="C3608" t="str">
        <f>Tabla4[[#This Row],[NIT]]</f>
        <v>06140304891031</v>
      </c>
      <c r="D3608">
        <f t="shared" si="113"/>
        <v>14</v>
      </c>
      <c r="E3608" t="str">
        <f t="shared" si="114"/>
        <v>NIT</v>
      </c>
    </row>
    <row r="3609" spans="1:5" x14ac:dyDescent="0.25">
      <c r="A3609" t="s">
        <v>6802</v>
      </c>
      <c r="B3609" t="s">
        <v>6803</v>
      </c>
      <c r="C3609" t="str">
        <f>Tabla4[[#This Row],[NIT]]</f>
        <v>06140607870025</v>
      </c>
      <c r="D3609">
        <f t="shared" si="113"/>
        <v>14</v>
      </c>
      <c r="E3609" t="str">
        <f t="shared" si="114"/>
        <v>NIT</v>
      </c>
    </row>
    <row r="3610" spans="1:5" x14ac:dyDescent="0.25">
      <c r="A3610" t="s">
        <v>6804</v>
      </c>
      <c r="B3610" t="s">
        <v>6805</v>
      </c>
      <c r="C3610" t="str">
        <f>Tabla4[[#This Row],[NIT]]</f>
        <v>06140101240055</v>
      </c>
      <c r="D3610">
        <f t="shared" si="113"/>
        <v>14</v>
      </c>
      <c r="E3610" t="str">
        <f t="shared" si="114"/>
        <v>NIT</v>
      </c>
    </row>
    <row r="3611" spans="1:5" x14ac:dyDescent="0.25">
      <c r="A3611" t="s">
        <v>6806</v>
      </c>
      <c r="B3611" t="s">
        <v>6807</v>
      </c>
      <c r="C3611" t="str">
        <f>Tabla4[[#This Row],[NIT]]</f>
        <v>06140603921028</v>
      </c>
      <c r="D3611">
        <f t="shared" si="113"/>
        <v>14</v>
      </c>
      <c r="E3611" t="str">
        <f t="shared" si="114"/>
        <v>NIT</v>
      </c>
    </row>
    <row r="3612" spans="1:5" x14ac:dyDescent="0.25">
      <c r="A3612" t="s">
        <v>6808</v>
      </c>
      <c r="B3612" t="s">
        <v>6809</v>
      </c>
      <c r="C3612" t="str">
        <f>Tabla4[[#This Row],[NIT]]</f>
        <v>06142709891023</v>
      </c>
      <c r="D3612">
        <f t="shared" si="113"/>
        <v>14</v>
      </c>
      <c r="E3612" t="str">
        <f t="shared" si="114"/>
        <v>NIT</v>
      </c>
    </row>
    <row r="3613" spans="1:5" x14ac:dyDescent="0.25">
      <c r="A3613" t="s">
        <v>6810</v>
      </c>
      <c r="B3613" t="s">
        <v>6811</v>
      </c>
      <c r="C3613" t="str">
        <f>Tabla4[[#This Row],[NIT]]</f>
        <v>06143010911122</v>
      </c>
      <c r="D3613">
        <f t="shared" si="113"/>
        <v>14</v>
      </c>
      <c r="E3613" t="str">
        <f t="shared" si="114"/>
        <v>NIT</v>
      </c>
    </row>
    <row r="3614" spans="1:5" x14ac:dyDescent="0.25">
      <c r="A3614" t="s">
        <v>6812</v>
      </c>
      <c r="B3614" t="s">
        <v>6813</v>
      </c>
      <c r="C3614" t="str">
        <f>Tabla4[[#This Row],[NIT]]</f>
        <v>06141009850017</v>
      </c>
      <c r="D3614">
        <f t="shared" si="113"/>
        <v>14</v>
      </c>
      <c r="E3614" t="str">
        <f t="shared" si="114"/>
        <v>NIT</v>
      </c>
    </row>
    <row r="3615" spans="1:5" x14ac:dyDescent="0.25">
      <c r="A3615" t="s">
        <v>6814</v>
      </c>
      <c r="B3615" t="s">
        <v>6815</v>
      </c>
      <c r="C3615" t="str">
        <f>Tabla4[[#This Row],[NIT]]</f>
        <v>06141502921031</v>
      </c>
      <c r="D3615">
        <f t="shared" si="113"/>
        <v>14</v>
      </c>
      <c r="E3615" t="str">
        <f t="shared" si="114"/>
        <v>NIT</v>
      </c>
    </row>
    <row r="3616" spans="1:5" x14ac:dyDescent="0.25">
      <c r="A3616" t="s">
        <v>6816</v>
      </c>
      <c r="B3616" t="s">
        <v>6817</v>
      </c>
      <c r="C3616" t="str">
        <f>Tabla4[[#This Row],[NIT]]</f>
        <v>06142712840011</v>
      </c>
      <c r="D3616">
        <f t="shared" si="113"/>
        <v>14</v>
      </c>
      <c r="E3616" t="str">
        <f t="shared" si="114"/>
        <v>NIT</v>
      </c>
    </row>
    <row r="3617" spans="1:5" x14ac:dyDescent="0.25">
      <c r="A3617" t="s">
        <v>6818</v>
      </c>
      <c r="B3617" t="s">
        <v>6819</v>
      </c>
      <c r="C3617" t="str">
        <f>Tabla4[[#This Row],[NIT]]</f>
        <v>06142208850041</v>
      </c>
      <c r="D3617">
        <f t="shared" si="113"/>
        <v>14</v>
      </c>
      <c r="E3617" t="str">
        <f t="shared" si="114"/>
        <v>NIT</v>
      </c>
    </row>
    <row r="3618" spans="1:5" x14ac:dyDescent="0.25">
      <c r="A3618" t="s">
        <v>6820</v>
      </c>
      <c r="B3618" t="s">
        <v>6821</v>
      </c>
      <c r="C3618" t="str">
        <f>Tabla4[[#This Row],[NIT]]</f>
        <v>06141803961039</v>
      </c>
      <c r="D3618">
        <f t="shared" si="113"/>
        <v>14</v>
      </c>
      <c r="E3618" t="str">
        <f t="shared" si="114"/>
        <v>NIT</v>
      </c>
    </row>
    <row r="3619" spans="1:5" x14ac:dyDescent="0.25">
      <c r="A3619" t="s">
        <v>6822</v>
      </c>
      <c r="B3619" t="s">
        <v>6823</v>
      </c>
      <c r="C3619" t="str">
        <f>Tabla4[[#This Row],[NIT]]</f>
        <v>06140309760011</v>
      </c>
      <c r="D3619">
        <f t="shared" si="113"/>
        <v>14</v>
      </c>
      <c r="E3619" t="str">
        <f t="shared" si="114"/>
        <v>NIT</v>
      </c>
    </row>
    <row r="3620" spans="1:5" x14ac:dyDescent="0.25">
      <c r="A3620" t="s">
        <v>6824</v>
      </c>
      <c r="B3620" t="s">
        <v>6825</v>
      </c>
      <c r="C3620" t="str">
        <f>Tabla4[[#This Row],[NIT]]</f>
        <v>06141411911076</v>
      </c>
      <c r="D3620">
        <f t="shared" si="113"/>
        <v>14</v>
      </c>
      <c r="E3620" t="str">
        <f t="shared" si="114"/>
        <v>NIT</v>
      </c>
    </row>
    <row r="3621" spans="1:5" x14ac:dyDescent="0.25">
      <c r="A3621" t="s">
        <v>6826</v>
      </c>
      <c r="B3621" t="s">
        <v>6827</v>
      </c>
      <c r="C3621" t="str">
        <f>Tabla4[[#This Row],[NIT]]</f>
        <v>06142306001052</v>
      </c>
      <c r="D3621">
        <f t="shared" si="113"/>
        <v>14</v>
      </c>
      <c r="E3621" t="str">
        <f t="shared" si="114"/>
        <v>NIT</v>
      </c>
    </row>
    <row r="3622" spans="1:5" x14ac:dyDescent="0.25">
      <c r="A3622" t="s">
        <v>6828</v>
      </c>
      <c r="B3622" t="s">
        <v>6829</v>
      </c>
      <c r="C3622" t="str">
        <f>Tabla4[[#This Row],[NIT]]</f>
        <v>06141805820013</v>
      </c>
      <c r="D3622">
        <f t="shared" si="113"/>
        <v>14</v>
      </c>
      <c r="E3622" t="str">
        <f t="shared" si="114"/>
        <v>NIT</v>
      </c>
    </row>
    <row r="3623" spans="1:5" x14ac:dyDescent="0.25">
      <c r="A3623" t="s">
        <v>6830</v>
      </c>
      <c r="B3623" t="s">
        <v>6831</v>
      </c>
      <c r="C3623" t="str">
        <f>Tabla4[[#This Row],[NIT]]</f>
        <v>06142406001033</v>
      </c>
      <c r="D3623">
        <f t="shared" si="113"/>
        <v>14</v>
      </c>
      <c r="E3623" t="str">
        <f t="shared" si="114"/>
        <v>NIT</v>
      </c>
    </row>
    <row r="3624" spans="1:5" x14ac:dyDescent="0.25">
      <c r="A3624" t="s">
        <v>726</v>
      </c>
      <c r="B3624" t="s">
        <v>6832</v>
      </c>
      <c r="C3624" t="str">
        <f>Tabla4[[#This Row],[NIT]]</f>
        <v>06141502911052</v>
      </c>
      <c r="D3624">
        <f t="shared" si="113"/>
        <v>14</v>
      </c>
      <c r="E3624" t="str">
        <f t="shared" si="114"/>
        <v>NIT</v>
      </c>
    </row>
    <row r="3625" spans="1:5" x14ac:dyDescent="0.25">
      <c r="A3625" t="s">
        <v>6833</v>
      </c>
      <c r="B3625" t="s">
        <v>6834</v>
      </c>
      <c r="C3625" t="str">
        <f>Tabla4[[#This Row],[NIT]]</f>
        <v>06142711870044</v>
      </c>
      <c r="D3625">
        <f t="shared" si="113"/>
        <v>14</v>
      </c>
      <c r="E3625" t="str">
        <f t="shared" si="114"/>
        <v>NIT</v>
      </c>
    </row>
    <row r="3626" spans="1:5" x14ac:dyDescent="0.25">
      <c r="A3626" t="s">
        <v>6835</v>
      </c>
      <c r="B3626" t="s">
        <v>6836</v>
      </c>
      <c r="C3626" t="str">
        <f>Tabla4[[#This Row],[NIT]]</f>
        <v>06140512951030</v>
      </c>
      <c r="D3626">
        <f t="shared" si="113"/>
        <v>14</v>
      </c>
      <c r="E3626" t="str">
        <f t="shared" si="114"/>
        <v>NIT</v>
      </c>
    </row>
    <row r="3627" spans="1:5" x14ac:dyDescent="0.25">
      <c r="A3627" t="s">
        <v>6837</v>
      </c>
      <c r="B3627" t="s">
        <v>6838</v>
      </c>
      <c r="C3627" t="str">
        <f>Tabla4[[#This Row],[NIT]]</f>
        <v>06142410961017</v>
      </c>
      <c r="D3627">
        <f t="shared" si="113"/>
        <v>14</v>
      </c>
      <c r="E3627" t="str">
        <f t="shared" si="114"/>
        <v>NIT</v>
      </c>
    </row>
    <row r="3628" spans="1:5" x14ac:dyDescent="0.25">
      <c r="A3628" t="s">
        <v>6839</v>
      </c>
      <c r="B3628" t="s">
        <v>6840</v>
      </c>
      <c r="C3628" t="str">
        <f>Tabla4[[#This Row],[NIT]]</f>
        <v>06143108911015</v>
      </c>
      <c r="D3628">
        <f t="shared" si="113"/>
        <v>14</v>
      </c>
      <c r="E3628" t="str">
        <f t="shared" si="114"/>
        <v>NIT</v>
      </c>
    </row>
    <row r="3629" spans="1:5" x14ac:dyDescent="0.25">
      <c r="A3629" t="s">
        <v>6841</v>
      </c>
      <c r="B3629" t="s">
        <v>6842</v>
      </c>
      <c r="C3629" t="str">
        <f>Tabla4[[#This Row],[NIT]]</f>
        <v>06142506981086</v>
      </c>
      <c r="D3629">
        <f t="shared" si="113"/>
        <v>14</v>
      </c>
      <c r="E3629" t="str">
        <f t="shared" si="114"/>
        <v>NIT</v>
      </c>
    </row>
    <row r="3630" spans="1:5" x14ac:dyDescent="0.25">
      <c r="A3630" t="s">
        <v>6843</v>
      </c>
      <c r="B3630" t="s">
        <v>6844</v>
      </c>
      <c r="C3630" t="str">
        <f>Tabla4[[#This Row],[NIT]]</f>
        <v>06142707820017</v>
      </c>
      <c r="D3630">
        <f t="shared" si="113"/>
        <v>14</v>
      </c>
      <c r="E3630" t="str">
        <f t="shared" si="114"/>
        <v>NIT</v>
      </c>
    </row>
    <row r="3631" spans="1:5" x14ac:dyDescent="0.25">
      <c r="A3631" t="s">
        <v>6845</v>
      </c>
      <c r="B3631" t="s">
        <v>6846</v>
      </c>
      <c r="C3631" t="str">
        <f>Tabla4[[#This Row],[NIT]]</f>
        <v>06140703961035</v>
      </c>
      <c r="D3631">
        <f t="shared" si="113"/>
        <v>14</v>
      </c>
      <c r="E3631" t="str">
        <f t="shared" si="114"/>
        <v>NIT</v>
      </c>
    </row>
    <row r="3632" spans="1:5" x14ac:dyDescent="0.25">
      <c r="A3632" t="s">
        <v>6847</v>
      </c>
      <c r="B3632" t="s">
        <v>6848</v>
      </c>
      <c r="C3632" t="str">
        <f>Tabla4[[#This Row],[NIT]]</f>
        <v>06140203901028</v>
      </c>
      <c r="D3632">
        <f t="shared" si="113"/>
        <v>14</v>
      </c>
      <c r="E3632" t="str">
        <f t="shared" si="114"/>
        <v>NIT</v>
      </c>
    </row>
    <row r="3633" spans="1:5" x14ac:dyDescent="0.25">
      <c r="A3633" t="s">
        <v>6849</v>
      </c>
      <c r="B3633" t="s">
        <v>6850</v>
      </c>
      <c r="C3633" t="str">
        <f>Tabla4[[#This Row],[NIT]]</f>
        <v>06140801991031</v>
      </c>
      <c r="D3633">
        <f t="shared" si="113"/>
        <v>14</v>
      </c>
      <c r="E3633" t="str">
        <f t="shared" si="114"/>
        <v>NIT</v>
      </c>
    </row>
    <row r="3634" spans="1:5" x14ac:dyDescent="0.25">
      <c r="A3634" t="s">
        <v>6851</v>
      </c>
      <c r="B3634" t="s">
        <v>6852</v>
      </c>
      <c r="C3634" t="str">
        <f>Tabla4[[#This Row],[NIT]]</f>
        <v>06142302941018</v>
      </c>
      <c r="D3634">
        <f t="shared" si="113"/>
        <v>14</v>
      </c>
      <c r="E3634" t="str">
        <f t="shared" si="114"/>
        <v>NIT</v>
      </c>
    </row>
    <row r="3635" spans="1:5" x14ac:dyDescent="0.25">
      <c r="A3635" t="s">
        <v>6853</v>
      </c>
      <c r="B3635" t="s">
        <v>6854</v>
      </c>
      <c r="C3635" t="str">
        <f>Tabla4[[#This Row],[NIT]]</f>
        <v>06143001961044</v>
      </c>
      <c r="D3635">
        <f t="shared" si="113"/>
        <v>14</v>
      </c>
      <c r="E3635" t="str">
        <f t="shared" si="114"/>
        <v>NIT</v>
      </c>
    </row>
    <row r="3636" spans="1:5" x14ac:dyDescent="0.25">
      <c r="A3636" t="s">
        <v>6855</v>
      </c>
      <c r="B3636" t="s">
        <v>6856</v>
      </c>
      <c r="C3636" t="str">
        <f>Tabla4[[#This Row],[NIT]]</f>
        <v>06143108061020</v>
      </c>
      <c r="D3636">
        <f t="shared" si="113"/>
        <v>14</v>
      </c>
      <c r="E3636" t="str">
        <f t="shared" si="114"/>
        <v>NIT</v>
      </c>
    </row>
    <row r="3637" spans="1:5" x14ac:dyDescent="0.25">
      <c r="A3637" t="s">
        <v>6857</v>
      </c>
      <c r="B3637" t="s">
        <v>6858</v>
      </c>
      <c r="C3637" t="str">
        <f>Tabla4[[#This Row],[NIT]]</f>
        <v>06141703981040</v>
      </c>
      <c r="D3637">
        <f t="shared" si="113"/>
        <v>14</v>
      </c>
      <c r="E3637" t="str">
        <f t="shared" si="114"/>
        <v>NIT</v>
      </c>
    </row>
    <row r="3638" spans="1:5" x14ac:dyDescent="0.25">
      <c r="A3638" t="s">
        <v>6859</v>
      </c>
      <c r="B3638" t="s">
        <v>6860</v>
      </c>
      <c r="C3638" t="str">
        <f>Tabla4[[#This Row],[NIT]]</f>
        <v>06142510720020</v>
      </c>
      <c r="D3638">
        <f t="shared" si="113"/>
        <v>14</v>
      </c>
      <c r="E3638" t="str">
        <f t="shared" si="114"/>
        <v>NIT</v>
      </c>
    </row>
    <row r="3639" spans="1:5" x14ac:dyDescent="0.25">
      <c r="A3639" t="s">
        <v>1357</v>
      </c>
      <c r="B3639" t="s">
        <v>6861</v>
      </c>
      <c r="C3639" t="str">
        <f>Tabla4[[#This Row],[NIT]]</f>
        <v>06141607031015</v>
      </c>
      <c r="D3639">
        <f t="shared" si="113"/>
        <v>14</v>
      </c>
      <c r="E3639" t="str">
        <f t="shared" si="114"/>
        <v>NIT</v>
      </c>
    </row>
    <row r="3640" spans="1:5" x14ac:dyDescent="0.25">
      <c r="A3640" t="s">
        <v>6862</v>
      </c>
      <c r="B3640" t="s">
        <v>6863</v>
      </c>
      <c r="C3640" t="str">
        <f>Tabla4[[#This Row],[NIT]]</f>
        <v>06142706031058</v>
      </c>
      <c r="D3640">
        <f t="shared" si="113"/>
        <v>14</v>
      </c>
      <c r="E3640" t="str">
        <f t="shared" si="114"/>
        <v>NIT</v>
      </c>
    </row>
    <row r="3641" spans="1:5" x14ac:dyDescent="0.25">
      <c r="A3641" t="s">
        <v>6864</v>
      </c>
      <c r="B3641" t="s">
        <v>6865</v>
      </c>
      <c r="C3641" t="str">
        <f>Tabla4[[#This Row],[NIT]]</f>
        <v>06140706891011</v>
      </c>
      <c r="D3641">
        <f t="shared" si="113"/>
        <v>14</v>
      </c>
      <c r="E3641" t="str">
        <f t="shared" si="114"/>
        <v>NIT</v>
      </c>
    </row>
    <row r="3642" spans="1:5" x14ac:dyDescent="0.25">
      <c r="A3642" t="s">
        <v>6866</v>
      </c>
      <c r="B3642" t="s">
        <v>6867</v>
      </c>
      <c r="C3642" t="str">
        <f>Tabla4[[#This Row],[NIT]]</f>
        <v>06140510560017</v>
      </c>
      <c r="D3642">
        <f t="shared" si="113"/>
        <v>14</v>
      </c>
      <c r="E3642" t="str">
        <f t="shared" si="114"/>
        <v>NIT</v>
      </c>
    </row>
    <row r="3643" spans="1:5" x14ac:dyDescent="0.25">
      <c r="A3643" t="s">
        <v>6868</v>
      </c>
      <c r="B3643" t="s">
        <v>6869</v>
      </c>
      <c r="C3643" t="str">
        <f>Tabla4[[#This Row],[NIT]]</f>
        <v>06142507951024</v>
      </c>
      <c r="D3643">
        <f t="shared" si="113"/>
        <v>14</v>
      </c>
      <c r="E3643" t="str">
        <f t="shared" si="114"/>
        <v>NIT</v>
      </c>
    </row>
    <row r="3644" spans="1:5" x14ac:dyDescent="0.25">
      <c r="A3644" t="s">
        <v>6870</v>
      </c>
      <c r="B3644" t="s">
        <v>6871</v>
      </c>
      <c r="C3644" t="str">
        <f>Tabla4[[#This Row],[NIT]]</f>
        <v>06141812031028</v>
      </c>
      <c r="D3644">
        <f t="shared" si="113"/>
        <v>14</v>
      </c>
      <c r="E3644" t="str">
        <f t="shared" si="114"/>
        <v>NIT</v>
      </c>
    </row>
    <row r="3645" spans="1:5" x14ac:dyDescent="0.25">
      <c r="A3645" t="s">
        <v>6872</v>
      </c>
      <c r="B3645" t="s">
        <v>6873</v>
      </c>
      <c r="C3645" t="str">
        <f>Tabla4[[#This Row],[NIT]]</f>
        <v>06142005981019</v>
      </c>
      <c r="D3645">
        <f t="shared" si="113"/>
        <v>14</v>
      </c>
      <c r="E3645" t="str">
        <f t="shared" si="114"/>
        <v>NIT</v>
      </c>
    </row>
    <row r="3646" spans="1:5" x14ac:dyDescent="0.25">
      <c r="A3646" t="s">
        <v>6874</v>
      </c>
      <c r="B3646" t="s">
        <v>6875</v>
      </c>
      <c r="C3646" t="str">
        <f>Tabla4[[#This Row],[NIT]]</f>
        <v>06142002981026</v>
      </c>
      <c r="D3646">
        <f t="shared" si="113"/>
        <v>14</v>
      </c>
      <c r="E3646" t="str">
        <f t="shared" si="114"/>
        <v>NIT</v>
      </c>
    </row>
    <row r="3647" spans="1:5" x14ac:dyDescent="0.25">
      <c r="A3647" t="s">
        <v>6876</v>
      </c>
      <c r="B3647" t="s">
        <v>6877</v>
      </c>
      <c r="C3647" t="str">
        <f>Tabla4[[#This Row],[NIT]]</f>
        <v>06140604041013</v>
      </c>
      <c r="D3647">
        <f t="shared" si="113"/>
        <v>14</v>
      </c>
      <c r="E3647" t="str">
        <f t="shared" si="114"/>
        <v>NIT</v>
      </c>
    </row>
    <row r="3648" spans="1:5" x14ac:dyDescent="0.25">
      <c r="A3648" t="s">
        <v>6878</v>
      </c>
      <c r="B3648" t="s">
        <v>6879</v>
      </c>
      <c r="C3648" t="str">
        <f>Tabla4[[#This Row],[NIT]]</f>
        <v>06142804891014</v>
      </c>
      <c r="D3648">
        <f t="shared" si="113"/>
        <v>14</v>
      </c>
      <c r="E3648" t="str">
        <f t="shared" si="114"/>
        <v>NIT</v>
      </c>
    </row>
    <row r="3649" spans="1:5" x14ac:dyDescent="0.25">
      <c r="A3649" t="s">
        <v>6880</v>
      </c>
      <c r="B3649" t="s">
        <v>6881</v>
      </c>
      <c r="C3649" t="str">
        <f>Tabla4[[#This Row],[NIT]]</f>
        <v>06142708071049</v>
      </c>
      <c r="D3649">
        <f t="shared" si="113"/>
        <v>14</v>
      </c>
      <c r="E3649" t="str">
        <f t="shared" si="114"/>
        <v>NIT</v>
      </c>
    </row>
    <row r="3650" spans="1:5" x14ac:dyDescent="0.25">
      <c r="A3650" t="s">
        <v>3121</v>
      </c>
      <c r="B3650" t="s">
        <v>6882</v>
      </c>
      <c r="C3650" t="str">
        <f>Tabla4[[#This Row],[NIT]]</f>
        <v>06141205081024</v>
      </c>
      <c r="D3650">
        <f t="shared" ref="D3650:D3713" si="115">LEN(C3650)</f>
        <v>14</v>
      </c>
      <c r="E3650" t="str">
        <f t="shared" si="114"/>
        <v>NIT</v>
      </c>
    </row>
    <row r="3651" spans="1:5" x14ac:dyDescent="0.25">
      <c r="A3651" t="s">
        <v>6883</v>
      </c>
      <c r="B3651" t="s">
        <v>6884</v>
      </c>
      <c r="C3651" t="str">
        <f>Tabla4[[#This Row],[NIT]]</f>
        <v>06141110961043</v>
      </c>
      <c r="D3651">
        <f t="shared" si="115"/>
        <v>14</v>
      </c>
      <c r="E3651" t="str">
        <f t="shared" ref="E3651:E3714" si="116">IF(D3651=14,"NIT",IF(D3651=9,"DUI"," "))</f>
        <v>NIT</v>
      </c>
    </row>
    <row r="3652" spans="1:5" x14ac:dyDescent="0.25">
      <c r="A3652" t="s">
        <v>6885</v>
      </c>
      <c r="B3652" t="s">
        <v>6886</v>
      </c>
      <c r="C3652" t="str">
        <f>Tabla4[[#This Row],[NIT]]</f>
        <v>06140901091038</v>
      </c>
      <c r="D3652">
        <f t="shared" si="115"/>
        <v>14</v>
      </c>
      <c r="E3652" t="str">
        <f t="shared" si="116"/>
        <v>NIT</v>
      </c>
    </row>
    <row r="3653" spans="1:5" x14ac:dyDescent="0.25">
      <c r="A3653" t="s">
        <v>6887</v>
      </c>
      <c r="B3653" t="s">
        <v>6888</v>
      </c>
      <c r="C3653" t="str">
        <f>Tabla4[[#This Row],[NIT]]</f>
        <v>06140506860026</v>
      </c>
      <c r="D3653">
        <f t="shared" si="115"/>
        <v>14</v>
      </c>
      <c r="E3653" t="str">
        <f t="shared" si="116"/>
        <v>NIT</v>
      </c>
    </row>
    <row r="3654" spans="1:5" x14ac:dyDescent="0.25">
      <c r="A3654" t="s">
        <v>3131</v>
      </c>
      <c r="B3654" t="s">
        <v>6889</v>
      </c>
      <c r="C3654" t="str">
        <f>Tabla4[[#This Row],[NIT]]</f>
        <v>94832507991010</v>
      </c>
      <c r="D3654">
        <f t="shared" si="115"/>
        <v>14</v>
      </c>
      <c r="E3654" t="str">
        <f t="shared" si="116"/>
        <v>NIT</v>
      </c>
    </row>
    <row r="3655" spans="1:5" x14ac:dyDescent="0.25">
      <c r="A3655" t="s">
        <v>6890</v>
      </c>
      <c r="B3655" t="s">
        <v>6891</v>
      </c>
      <c r="C3655" t="str">
        <f>Tabla4[[#This Row],[NIT]]</f>
        <v>06142308031030</v>
      </c>
      <c r="D3655">
        <f t="shared" si="115"/>
        <v>14</v>
      </c>
      <c r="E3655" t="str">
        <f t="shared" si="116"/>
        <v>NIT</v>
      </c>
    </row>
    <row r="3656" spans="1:5" x14ac:dyDescent="0.25">
      <c r="A3656" t="s">
        <v>6892</v>
      </c>
      <c r="B3656" t="s">
        <v>6893</v>
      </c>
      <c r="C3656" t="str">
        <f>Tabla4[[#This Row],[NIT]]</f>
        <v>06141512820017</v>
      </c>
      <c r="D3656">
        <f t="shared" si="115"/>
        <v>14</v>
      </c>
      <c r="E3656" t="str">
        <f t="shared" si="116"/>
        <v>NIT</v>
      </c>
    </row>
    <row r="3657" spans="1:5" x14ac:dyDescent="0.25">
      <c r="A3657" t="s">
        <v>6894</v>
      </c>
      <c r="B3657" t="s">
        <v>6895</v>
      </c>
      <c r="C3657" t="str">
        <f>Tabla4[[#This Row],[NIT]]</f>
        <v>06151909680013</v>
      </c>
      <c r="D3657">
        <f t="shared" si="115"/>
        <v>14</v>
      </c>
      <c r="E3657" t="str">
        <f t="shared" si="116"/>
        <v>NIT</v>
      </c>
    </row>
    <row r="3658" spans="1:5" x14ac:dyDescent="0.25">
      <c r="A3658" t="s">
        <v>6896</v>
      </c>
      <c r="B3658" t="s">
        <v>6897</v>
      </c>
      <c r="C3658" t="str">
        <f>Tabla4[[#This Row],[NIT]]</f>
        <v>06143006981043</v>
      </c>
      <c r="D3658">
        <f t="shared" si="115"/>
        <v>14</v>
      </c>
      <c r="E3658" t="str">
        <f t="shared" si="116"/>
        <v>NIT</v>
      </c>
    </row>
    <row r="3659" spans="1:5" x14ac:dyDescent="0.25">
      <c r="A3659" t="s">
        <v>6898</v>
      </c>
      <c r="B3659" t="s">
        <v>6899</v>
      </c>
      <c r="C3659" t="str">
        <f>Tabla4[[#This Row],[NIT]]</f>
        <v>06141104830014</v>
      </c>
      <c r="D3659">
        <f t="shared" si="115"/>
        <v>14</v>
      </c>
      <c r="E3659" t="str">
        <f t="shared" si="116"/>
        <v>NIT</v>
      </c>
    </row>
    <row r="3660" spans="1:5" x14ac:dyDescent="0.25">
      <c r="A3660" t="s">
        <v>6900</v>
      </c>
      <c r="B3660" t="s">
        <v>6901</v>
      </c>
      <c r="C3660" t="str">
        <f>Tabla4[[#This Row],[NIT]]</f>
        <v>06141907011040</v>
      </c>
      <c r="D3660">
        <f t="shared" si="115"/>
        <v>14</v>
      </c>
      <c r="E3660" t="str">
        <f t="shared" si="116"/>
        <v>NIT</v>
      </c>
    </row>
    <row r="3661" spans="1:5" x14ac:dyDescent="0.25">
      <c r="A3661" t="s">
        <v>6902</v>
      </c>
      <c r="B3661" t="s">
        <v>6903</v>
      </c>
      <c r="C3661" t="str">
        <f>Tabla4[[#This Row],[NIT]]</f>
        <v>06142903740035</v>
      </c>
      <c r="D3661">
        <f t="shared" si="115"/>
        <v>14</v>
      </c>
      <c r="E3661" t="str">
        <f t="shared" si="116"/>
        <v>NIT</v>
      </c>
    </row>
    <row r="3662" spans="1:5" x14ac:dyDescent="0.25">
      <c r="A3662" t="s">
        <v>6904</v>
      </c>
      <c r="B3662" t="s">
        <v>6905</v>
      </c>
      <c r="C3662" t="str">
        <f>Tabla4[[#This Row],[NIT]]</f>
        <v>06142803891010</v>
      </c>
      <c r="D3662">
        <f t="shared" si="115"/>
        <v>14</v>
      </c>
      <c r="E3662" t="str">
        <f t="shared" si="116"/>
        <v>NIT</v>
      </c>
    </row>
    <row r="3663" spans="1:5" x14ac:dyDescent="0.25">
      <c r="A3663" t="s">
        <v>6906</v>
      </c>
      <c r="B3663" t="s">
        <v>6907</v>
      </c>
      <c r="C3663" t="str">
        <f>Tabla4[[#This Row],[NIT]]</f>
        <v>06142306870010</v>
      </c>
      <c r="D3663">
        <f t="shared" si="115"/>
        <v>14</v>
      </c>
      <c r="E3663" t="str">
        <f t="shared" si="116"/>
        <v>NIT</v>
      </c>
    </row>
    <row r="3664" spans="1:5" x14ac:dyDescent="0.25">
      <c r="A3664" t="s">
        <v>6908</v>
      </c>
      <c r="B3664" t="s">
        <v>6909</v>
      </c>
      <c r="C3664" t="str">
        <f>Tabla4[[#This Row],[NIT]]</f>
        <v>06140812750010</v>
      </c>
      <c r="D3664">
        <f t="shared" si="115"/>
        <v>14</v>
      </c>
      <c r="E3664" t="str">
        <f t="shared" si="116"/>
        <v>NIT</v>
      </c>
    </row>
    <row r="3665" spans="1:5" x14ac:dyDescent="0.25">
      <c r="A3665" t="s">
        <v>6910</v>
      </c>
      <c r="B3665" t="s">
        <v>6911</v>
      </c>
      <c r="C3665" t="str">
        <f>Tabla4[[#This Row],[NIT]]</f>
        <v>06142111941077</v>
      </c>
      <c r="D3665">
        <f t="shared" si="115"/>
        <v>14</v>
      </c>
      <c r="E3665" t="str">
        <f t="shared" si="116"/>
        <v>NIT</v>
      </c>
    </row>
    <row r="3666" spans="1:5" x14ac:dyDescent="0.25">
      <c r="A3666" t="s">
        <v>2777</v>
      </c>
      <c r="B3666" t="s">
        <v>6912</v>
      </c>
      <c r="C3666" t="str">
        <f>Tabla4[[#This Row],[NIT]]</f>
        <v>09031005580013</v>
      </c>
      <c r="D3666">
        <f t="shared" si="115"/>
        <v>14</v>
      </c>
      <c r="E3666" t="str">
        <f t="shared" si="116"/>
        <v>NIT</v>
      </c>
    </row>
    <row r="3667" spans="1:5" x14ac:dyDescent="0.25">
      <c r="A3667" t="s">
        <v>6913</v>
      </c>
      <c r="B3667" t="s">
        <v>6914</v>
      </c>
      <c r="C3667" t="str">
        <f>Tabla4[[#This Row],[NIT]]</f>
        <v>05113008751029</v>
      </c>
      <c r="D3667">
        <f t="shared" si="115"/>
        <v>14</v>
      </c>
      <c r="E3667" t="str">
        <f t="shared" si="116"/>
        <v>NIT</v>
      </c>
    </row>
    <row r="3668" spans="1:5" x14ac:dyDescent="0.25">
      <c r="A3668" t="s">
        <v>6915</v>
      </c>
      <c r="B3668" t="s">
        <v>6916</v>
      </c>
      <c r="C3668" t="str">
        <f>Tabla4[[#This Row],[NIT]]</f>
        <v>06141612031040</v>
      </c>
      <c r="D3668">
        <f t="shared" si="115"/>
        <v>14</v>
      </c>
      <c r="E3668" t="str">
        <f t="shared" si="116"/>
        <v>NIT</v>
      </c>
    </row>
    <row r="3669" spans="1:5" x14ac:dyDescent="0.25">
      <c r="A3669" t="s">
        <v>6917</v>
      </c>
      <c r="B3669" t="s">
        <v>6918</v>
      </c>
      <c r="C3669" t="str">
        <f>Tabla4[[#This Row],[NIT]]</f>
        <v>06143110550108</v>
      </c>
      <c r="D3669">
        <f t="shared" si="115"/>
        <v>14</v>
      </c>
      <c r="E3669" t="str">
        <f t="shared" si="116"/>
        <v>NIT</v>
      </c>
    </row>
    <row r="3670" spans="1:5" x14ac:dyDescent="0.25">
      <c r="A3670" t="s">
        <v>6919</v>
      </c>
      <c r="B3670" t="s">
        <v>6920</v>
      </c>
      <c r="C3670" t="str">
        <f>Tabla4[[#This Row],[NIT]]</f>
        <v>14131204470018</v>
      </c>
      <c r="D3670">
        <f t="shared" si="115"/>
        <v>14</v>
      </c>
      <c r="E3670" t="str">
        <f t="shared" si="116"/>
        <v>NIT</v>
      </c>
    </row>
    <row r="3671" spans="1:5" x14ac:dyDescent="0.25">
      <c r="A3671" t="s">
        <v>6921</v>
      </c>
      <c r="B3671" t="s">
        <v>6922</v>
      </c>
      <c r="C3671" t="str">
        <f>Tabla4[[#This Row],[NIT]]</f>
        <v>06141406021038</v>
      </c>
      <c r="D3671">
        <f t="shared" si="115"/>
        <v>14</v>
      </c>
      <c r="E3671" t="str">
        <f t="shared" si="116"/>
        <v>NIT</v>
      </c>
    </row>
    <row r="3672" spans="1:5" x14ac:dyDescent="0.25">
      <c r="A3672" t="s">
        <v>6923</v>
      </c>
      <c r="B3672" t="s">
        <v>6924</v>
      </c>
      <c r="C3672" t="str">
        <f>Tabla4[[#This Row],[NIT]]</f>
        <v>06142406031056</v>
      </c>
      <c r="D3672">
        <f t="shared" si="115"/>
        <v>14</v>
      </c>
      <c r="E3672" t="str">
        <f t="shared" si="116"/>
        <v>NIT</v>
      </c>
    </row>
    <row r="3673" spans="1:5" x14ac:dyDescent="0.25">
      <c r="A3673" t="s">
        <v>6925</v>
      </c>
      <c r="B3673" t="s">
        <v>6926</v>
      </c>
      <c r="C3673" t="str">
        <f>Tabla4[[#This Row],[NIT]]</f>
        <v>06143003071011</v>
      </c>
      <c r="D3673">
        <f t="shared" si="115"/>
        <v>14</v>
      </c>
      <c r="E3673" t="str">
        <f t="shared" si="116"/>
        <v>NIT</v>
      </c>
    </row>
    <row r="3674" spans="1:5" x14ac:dyDescent="0.25">
      <c r="A3674" t="s">
        <v>6927</v>
      </c>
      <c r="B3674" t="s">
        <v>6928</v>
      </c>
      <c r="C3674" t="str">
        <f>Tabla4[[#This Row],[NIT]]</f>
        <v>06142709061055</v>
      </c>
      <c r="D3674">
        <f t="shared" si="115"/>
        <v>14</v>
      </c>
      <c r="E3674" t="str">
        <f t="shared" si="116"/>
        <v>NIT</v>
      </c>
    </row>
    <row r="3675" spans="1:5" x14ac:dyDescent="0.25">
      <c r="A3675" t="s">
        <v>6929</v>
      </c>
      <c r="B3675" t="s">
        <v>6930</v>
      </c>
      <c r="C3675" t="str">
        <f>Tabla4[[#This Row],[NIT]]</f>
        <v>06140610011010</v>
      </c>
      <c r="D3675">
        <f t="shared" si="115"/>
        <v>14</v>
      </c>
      <c r="E3675" t="str">
        <f t="shared" si="116"/>
        <v>NIT</v>
      </c>
    </row>
    <row r="3676" spans="1:5" x14ac:dyDescent="0.25">
      <c r="A3676" t="s">
        <v>6931</v>
      </c>
      <c r="B3676" t="s">
        <v>6932</v>
      </c>
      <c r="C3676" t="str">
        <f>Tabla4[[#This Row],[NIT]]</f>
        <v>12171706001012</v>
      </c>
      <c r="D3676">
        <f t="shared" si="115"/>
        <v>14</v>
      </c>
      <c r="E3676" t="str">
        <f t="shared" si="116"/>
        <v>NIT</v>
      </c>
    </row>
    <row r="3677" spans="1:5" x14ac:dyDescent="0.25">
      <c r="A3677" t="s">
        <v>6933</v>
      </c>
      <c r="B3677" t="s">
        <v>6934</v>
      </c>
      <c r="C3677" t="str">
        <f>Tabla4[[#This Row],[NIT]]</f>
        <v>06140112830021</v>
      </c>
      <c r="D3677">
        <f t="shared" si="115"/>
        <v>14</v>
      </c>
      <c r="E3677" t="str">
        <f t="shared" si="116"/>
        <v>NIT</v>
      </c>
    </row>
    <row r="3678" spans="1:5" x14ac:dyDescent="0.25">
      <c r="A3678" t="s">
        <v>6935</v>
      </c>
      <c r="B3678" t="s">
        <v>6936</v>
      </c>
      <c r="C3678" t="str">
        <f>Tabla4[[#This Row],[NIT]]</f>
        <v>06142710951080</v>
      </c>
      <c r="D3678">
        <f t="shared" si="115"/>
        <v>14</v>
      </c>
      <c r="E3678" t="str">
        <f t="shared" si="116"/>
        <v>NIT</v>
      </c>
    </row>
    <row r="3679" spans="1:5" x14ac:dyDescent="0.25">
      <c r="A3679" t="s">
        <v>6937</v>
      </c>
      <c r="B3679" t="s">
        <v>6938</v>
      </c>
      <c r="C3679" t="str">
        <f>Tabla4[[#This Row],[NIT]]</f>
        <v>05111310721020</v>
      </c>
      <c r="D3679">
        <f t="shared" si="115"/>
        <v>14</v>
      </c>
      <c r="E3679" t="str">
        <f t="shared" si="116"/>
        <v>NIT</v>
      </c>
    </row>
    <row r="3680" spans="1:5" x14ac:dyDescent="0.25">
      <c r="A3680" t="s">
        <v>6939</v>
      </c>
      <c r="B3680" t="s">
        <v>6940</v>
      </c>
      <c r="C3680" t="str">
        <f>Tabla4[[#This Row],[NIT]]</f>
        <v>04161406671010</v>
      </c>
      <c r="D3680">
        <f t="shared" si="115"/>
        <v>14</v>
      </c>
      <c r="E3680" t="str">
        <f t="shared" si="116"/>
        <v>NIT</v>
      </c>
    </row>
    <row r="3681" spans="1:5" x14ac:dyDescent="0.25">
      <c r="A3681" t="s">
        <v>6941</v>
      </c>
      <c r="B3681" t="s">
        <v>6942</v>
      </c>
      <c r="C3681" t="str">
        <f>Tabla4[[#This Row],[NIT]]</f>
        <v>06141911800014</v>
      </c>
      <c r="D3681">
        <f t="shared" si="115"/>
        <v>14</v>
      </c>
      <c r="E3681" t="str">
        <f t="shared" si="116"/>
        <v>NIT</v>
      </c>
    </row>
    <row r="3682" spans="1:5" x14ac:dyDescent="0.25">
      <c r="A3682" t="s">
        <v>6943</v>
      </c>
      <c r="B3682" t="s">
        <v>6944</v>
      </c>
      <c r="C3682" t="str">
        <f>Tabla4[[#This Row],[NIT]]</f>
        <v>06141104851023</v>
      </c>
      <c r="D3682">
        <f t="shared" si="115"/>
        <v>14</v>
      </c>
      <c r="E3682" t="str">
        <f t="shared" si="116"/>
        <v>NIT</v>
      </c>
    </row>
    <row r="3683" spans="1:5" x14ac:dyDescent="0.25">
      <c r="A3683" t="s">
        <v>6945</v>
      </c>
      <c r="B3683" t="s">
        <v>6946</v>
      </c>
      <c r="C3683" t="str">
        <f>Tabla4[[#This Row],[NIT]]</f>
        <v>13043001811010</v>
      </c>
      <c r="D3683">
        <f t="shared" si="115"/>
        <v>14</v>
      </c>
      <c r="E3683" t="str">
        <f t="shared" si="116"/>
        <v>NIT</v>
      </c>
    </row>
    <row r="3684" spans="1:5" x14ac:dyDescent="0.25">
      <c r="A3684" t="s">
        <v>6947</v>
      </c>
      <c r="B3684" t="s">
        <v>6948</v>
      </c>
      <c r="C3684" t="str">
        <f>Tabla4[[#This Row],[NIT]]</f>
        <v>06142505931018</v>
      </c>
      <c r="D3684">
        <f t="shared" si="115"/>
        <v>14</v>
      </c>
      <c r="E3684" t="str">
        <f t="shared" si="116"/>
        <v>NIT</v>
      </c>
    </row>
    <row r="3685" spans="1:5" x14ac:dyDescent="0.25">
      <c r="A3685" t="s">
        <v>6949</v>
      </c>
      <c r="B3685" t="s">
        <v>6950</v>
      </c>
      <c r="C3685" t="str">
        <f>Tabla4[[#This Row],[NIT]]</f>
        <v>06140810941012</v>
      </c>
      <c r="D3685">
        <f t="shared" si="115"/>
        <v>14</v>
      </c>
      <c r="E3685" t="str">
        <f t="shared" si="116"/>
        <v>NIT</v>
      </c>
    </row>
    <row r="3686" spans="1:5" x14ac:dyDescent="0.25">
      <c r="A3686" t="s">
        <v>6951</v>
      </c>
      <c r="B3686" t="s">
        <v>6952</v>
      </c>
      <c r="C3686" t="str">
        <f>Tabla4[[#This Row],[NIT]]</f>
        <v>06140304951050</v>
      </c>
      <c r="D3686">
        <f t="shared" si="115"/>
        <v>14</v>
      </c>
      <c r="E3686" t="str">
        <f t="shared" si="116"/>
        <v>NIT</v>
      </c>
    </row>
    <row r="3687" spans="1:5" x14ac:dyDescent="0.25">
      <c r="A3687" t="s">
        <v>6953</v>
      </c>
      <c r="B3687" t="s">
        <v>6954</v>
      </c>
      <c r="C3687" t="str">
        <f>Tabla4[[#This Row],[NIT]]</f>
        <v>94832611971013</v>
      </c>
      <c r="D3687">
        <f t="shared" si="115"/>
        <v>14</v>
      </c>
      <c r="E3687" t="str">
        <f t="shared" si="116"/>
        <v>NIT</v>
      </c>
    </row>
    <row r="3688" spans="1:5" x14ac:dyDescent="0.25">
      <c r="A3688" t="s">
        <v>6955</v>
      </c>
      <c r="B3688" t="s">
        <v>6956</v>
      </c>
      <c r="C3688" t="str">
        <f>Tabla4[[#This Row],[NIT]]</f>
        <v>06142506981027</v>
      </c>
      <c r="D3688">
        <f t="shared" si="115"/>
        <v>14</v>
      </c>
      <c r="E3688" t="str">
        <f t="shared" si="116"/>
        <v>NIT</v>
      </c>
    </row>
    <row r="3689" spans="1:5" x14ac:dyDescent="0.25">
      <c r="A3689" t="s">
        <v>6957</v>
      </c>
      <c r="B3689" t="s">
        <v>6958</v>
      </c>
      <c r="C3689" t="str">
        <f>Tabla4[[#This Row],[NIT]]</f>
        <v>94500809951015</v>
      </c>
      <c r="D3689">
        <f t="shared" si="115"/>
        <v>14</v>
      </c>
      <c r="E3689" t="str">
        <f t="shared" si="116"/>
        <v>NIT</v>
      </c>
    </row>
    <row r="3690" spans="1:5" x14ac:dyDescent="0.25">
      <c r="A3690" t="s">
        <v>6959</v>
      </c>
      <c r="B3690" t="s">
        <v>6960</v>
      </c>
      <c r="C3690" t="str">
        <f>Tabla4[[#This Row],[NIT]]</f>
        <v>06142001941055</v>
      </c>
      <c r="D3690">
        <f t="shared" si="115"/>
        <v>14</v>
      </c>
      <c r="E3690" t="str">
        <f t="shared" si="116"/>
        <v>NIT</v>
      </c>
    </row>
    <row r="3691" spans="1:5" x14ac:dyDescent="0.25">
      <c r="A3691" t="s">
        <v>6961</v>
      </c>
      <c r="B3691" t="s">
        <v>6962</v>
      </c>
      <c r="C3691" t="str">
        <f>Tabla4[[#This Row],[NIT]]</f>
        <v>05112411991017</v>
      </c>
      <c r="D3691">
        <f t="shared" si="115"/>
        <v>14</v>
      </c>
      <c r="E3691" t="str">
        <f t="shared" si="116"/>
        <v>NIT</v>
      </c>
    </row>
    <row r="3692" spans="1:5" x14ac:dyDescent="0.25">
      <c r="A3692" t="s">
        <v>6963</v>
      </c>
      <c r="B3692" t="s">
        <v>6964</v>
      </c>
      <c r="C3692" t="str">
        <f>Tabla4[[#This Row],[NIT]]</f>
        <v>06141506891030</v>
      </c>
      <c r="D3692">
        <f t="shared" si="115"/>
        <v>14</v>
      </c>
      <c r="E3692" t="str">
        <f t="shared" si="116"/>
        <v>NIT</v>
      </c>
    </row>
    <row r="3693" spans="1:5" x14ac:dyDescent="0.25">
      <c r="A3693" t="s">
        <v>6965</v>
      </c>
      <c r="B3693" t="s">
        <v>6966</v>
      </c>
      <c r="C3693" t="str">
        <f>Tabla4[[#This Row],[NIT]]</f>
        <v>12172509901024</v>
      </c>
      <c r="D3693">
        <f t="shared" si="115"/>
        <v>14</v>
      </c>
      <c r="E3693" t="str">
        <f t="shared" si="116"/>
        <v>NIT</v>
      </c>
    </row>
    <row r="3694" spans="1:5" x14ac:dyDescent="0.25">
      <c r="A3694" t="s">
        <v>6967</v>
      </c>
      <c r="B3694" t="s">
        <v>6968</v>
      </c>
      <c r="C3694" t="str">
        <f>Tabla4[[#This Row],[NIT]]</f>
        <v>06141708061012</v>
      </c>
      <c r="D3694">
        <f t="shared" si="115"/>
        <v>14</v>
      </c>
      <c r="E3694" t="str">
        <f t="shared" si="116"/>
        <v>NIT</v>
      </c>
    </row>
    <row r="3695" spans="1:5" x14ac:dyDescent="0.25">
      <c r="A3695" t="s">
        <v>6969</v>
      </c>
      <c r="B3695" t="s">
        <v>6970</v>
      </c>
      <c r="C3695" t="str">
        <f>Tabla4[[#This Row],[NIT]]</f>
        <v>06142107041010</v>
      </c>
      <c r="D3695">
        <f t="shared" si="115"/>
        <v>14</v>
      </c>
      <c r="E3695" t="str">
        <f t="shared" si="116"/>
        <v>NIT</v>
      </c>
    </row>
    <row r="3696" spans="1:5" x14ac:dyDescent="0.25">
      <c r="A3696" t="s">
        <v>6971</v>
      </c>
      <c r="B3696" t="s">
        <v>6972</v>
      </c>
      <c r="C3696" t="str">
        <f>Tabla4[[#This Row],[NIT]]</f>
        <v>06142910971043</v>
      </c>
      <c r="D3696">
        <f t="shared" si="115"/>
        <v>14</v>
      </c>
      <c r="E3696" t="str">
        <f t="shared" si="116"/>
        <v>NIT</v>
      </c>
    </row>
    <row r="3697" spans="1:5" x14ac:dyDescent="0.25">
      <c r="A3697" t="s">
        <v>6973</v>
      </c>
      <c r="B3697" t="s">
        <v>6974</v>
      </c>
      <c r="C3697" t="str">
        <f>Tabla4[[#This Row],[NIT]]</f>
        <v>06142107941054</v>
      </c>
      <c r="D3697">
        <f t="shared" si="115"/>
        <v>14</v>
      </c>
      <c r="E3697" t="str">
        <f t="shared" si="116"/>
        <v>NIT</v>
      </c>
    </row>
    <row r="3698" spans="1:5" x14ac:dyDescent="0.25">
      <c r="A3698" t="s">
        <v>6975</v>
      </c>
      <c r="B3698" t="s">
        <v>6976</v>
      </c>
      <c r="C3698" t="str">
        <f>Tabla4[[#This Row],[NIT]]</f>
        <v>06141412921199</v>
      </c>
      <c r="D3698">
        <f t="shared" si="115"/>
        <v>14</v>
      </c>
      <c r="E3698" t="str">
        <f t="shared" si="116"/>
        <v>NIT</v>
      </c>
    </row>
    <row r="3699" spans="1:5" x14ac:dyDescent="0.25">
      <c r="A3699" t="s">
        <v>6977</v>
      </c>
      <c r="B3699" t="s">
        <v>6978</v>
      </c>
      <c r="C3699" t="str">
        <f>Tabla4[[#This Row],[NIT]]</f>
        <v>06143010911092</v>
      </c>
      <c r="D3699">
        <f t="shared" si="115"/>
        <v>14</v>
      </c>
      <c r="E3699" t="str">
        <f t="shared" si="116"/>
        <v>NIT</v>
      </c>
    </row>
    <row r="3700" spans="1:5" x14ac:dyDescent="0.25">
      <c r="A3700" t="s">
        <v>6979</v>
      </c>
      <c r="B3700" t="s">
        <v>6980</v>
      </c>
      <c r="C3700" t="str">
        <f>Tabla4[[#This Row],[NIT]]</f>
        <v>06142312911010</v>
      </c>
      <c r="D3700">
        <f t="shared" si="115"/>
        <v>14</v>
      </c>
      <c r="E3700" t="str">
        <f t="shared" si="116"/>
        <v>NIT</v>
      </c>
    </row>
    <row r="3701" spans="1:5" x14ac:dyDescent="0.25">
      <c r="A3701" t="s">
        <v>6981</v>
      </c>
      <c r="B3701" t="s">
        <v>6982</v>
      </c>
      <c r="C3701" t="str">
        <f>Tabla4[[#This Row],[NIT]]</f>
        <v>06141309011010</v>
      </c>
      <c r="D3701">
        <f t="shared" si="115"/>
        <v>14</v>
      </c>
      <c r="E3701" t="str">
        <f t="shared" si="116"/>
        <v>NIT</v>
      </c>
    </row>
    <row r="3702" spans="1:5" x14ac:dyDescent="0.25">
      <c r="A3702" t="s">
        <v>6983</v>
      </c>
      <c r="B3702" t="s">
        <v>6984</v>
      </c>
      <c r="C3702" t="str">
        <f>Tabla4[[#This Row],[NIT]]</f>
        <v>06140605830048</v>
      </c>
      <c r="D3702">
        <f t="shared" si="115"/>
        <v>14</v>
      </c>
      <c r="E3702" t="str">
        <f t="shared" si="116"/>
        <v>NIT</v>
      </c>
    </row>
    <row r="3703" spans="1:5" x14ac:dyDescent="0.25">
      <c r="A3703" t="s">
        <v>6985</v>
      </c>
      <c r="B3703" t="s">
        <v>6986</v>
      </c>
      <c r="C3703" t="str">
        <f>Tabla4[[#This Row],[NIT]]</f>
        <v>06140304730016</v>
      </c>
      <c r="D3703">
        <f t="shared" si="115"/>
        <v>14</v>
      </c>
      <c r="E3703" t="str">
        <f t="shared" si="116"/>
        <v>NIT</v>
      </c>
    </row>
    <row r="3704" spans="1:5" x14ac:dyDescent="0.25">
      <c r="A3704" t="s">
        <v>6987</v>
      </c>
      <c r="B3704" t="s">
        <v>6988</v>
      </c>
      <c r="C3704" t="str">
        <f>Tabla4[[#This Row],[NIT]]</f>
        <v>04062102400010</v>
      </c>
      <c r="D3704">
        <f t="shared" si="115"/>
        <v>14</v>
      </c>
      <c r="E3704" t="str">
        <f t="shared" si="116"/>
        <v>NIT</v>
      </c>
    </row>
    <row r="3705" spans="1:5" x14ac:dyDescent="0.25">
      <c r="A3705" t="s">
        <v>6989</v>
      </c>
      <c r="B3705" t="s">
        <v>6990</v>
      </c>
      <c r="C3705" t="str">
        <f>Tabla4[[#This Row],[NIT]]</f>
        <v>06142309881010</v>
      </c>
      <c r="D3705">
        <f t="shared" si="115"/>
        <v>14</v>
      </c>
      <c r="E3705" t="str">
        <f t="shared" si="116"/>
        <v>NIT</v>
      </c>
    </row>
    <row r="3706" spans="1:5" x14ac:dyDescent="0.25">
      <c r="A3706" t="s">
        <v>6991</v>
      </c>
      <c r="B3706" t="s">
        <v>6992</v>
      </c>
      <c r="C3706" t="str">
        <f>Tabla4[[#This Row],[NIT]]</f>
        <v>06141003780017</v>
      </c>
      <c r="D3706">
        <f t="shared" si="115"/>
        <v>14</v>
      </c>
      <c r="E3706" t="str">
        <f t="shared" si="116"/>
        <v>NIT</v>
      </c>
    </row>
    <row r="3707" spans="1:5" x14ac:dyDescent="0.25">
      <c r="A3707" t="s">
        <v>6993</v>
      </c>
      <c r="B3707" t="s">
        <v>6994</v>
      </c>
      <c r="C3707" t="str">
        <f>Tabla4[[#This Row],[NIT]]</f>
        <v>06141203730046</v>
      </c>
      <c r="D3707">
        <f t="shared" si="115"/>
        <v>14</v>
      </c>
      <c r="E3707" t="str">
        <f t="shared" si="116"/>
        <v>NIT</v>
      </c>
    </row>
    <row r="3708" spans="1:5" x14ac:dyDescent="0.25">
      <c r="A3708" t="s">
        <v>6995</v>
      </c>
      <c r="B3708" t="s">
        <v>6996</v>
      </c>
      <c r="C3708" t="str">
        <f>Tabla4[[#This Row],[NIT]]</f>
        <v>06140103931035</v>
      </c>
      <c r="D3708">
        <f t="shared" si="115"/>
        <v>14</v>
      </c>
      <c r="E3708" t="str">
        <f t="shared" si="116"/>
        <v>NIT</v>
      </c>
    </row>
    <row r="3709" spans="1:5" x14ac:dyDescent="0.25">
      <c r="A3709" t="s">
        <v>6997</v>
      </c>
      <c r="B3709" t="s">
        <v>6998</v>
      </c>
      <c r="C3709" t="str">
        <f>Tabla4[[#This Row],[NIT]]</f>
        <v>06143009961051</v>
      </c>
      <c r="D3709">
        <f t="shared" si="115"/>
        <v>14</v>
      </c>
      <c r="E3709" t="str">
        <f t="shared" si="116"/>
        <v>NIT</v>
      </c>
    </row>
    <row r="3710" spans="1:5" x14ac:dyDescent="0.25">
      <c r="A3710" t="s">
        <v>6999</v>
      </c>
      <c r="B3710" t="s">
        <v>7000</v>
      </c>
      <c r="C3710" t="str">
        <f>Tabla4[[#This Row],[NIT]]</f>
        <v>94140402531015</v>
      </c>
      <c r="D3710">
        <f t="shared" si="115"/>
        <v>14</v>
      </c>
      <c r="E3710" t="str">
        <f t="shared" si="116"/>
        <v>NIT</v>
      </c>
    </row>
    <row r="3711" spans="1:5" x14ac:dyDescent="0.25">
      <c r="A3711" t="s">
        <v>7001</v>
      </c>
      <c r="B3711" t="s">
        <v>7002</v>
      </c>
      <c r="C3711" t="str">
        <f>Tabla4[[#This Row],[NIT]]</f>
        <v>94832109591010</v>
      </c>
      <c r="D3711">
        <f t="shared" si="115"/>
        <v>14</v>
      </c>
      <c r="E3711" t="str">
        <f t="shared" si="116"/>
        <v>NIT</v>
      </c>
    </row>
    <row r="3712" spans="1:5" x14ac:dyDescent="0.25">
      <c r="A3712" t="s">
        <v>7003</v>
      </c>
      <c r="B3712" t="s">
        <v>7004</v>
      </c>
      <c r="C3712" t="str">
        <f>Tabla4[[#This Row],[NIT]]</f>
        <v>06141301921033</v>
      </c>
      <c r="D3712">
        <f t="shared" si="115"/>
        <v>14</v>
      </c>
      <c r="E3712" t="str">
        <f t="shared" si="116"/>
        <v>NIT</v>
      </c>
    </row>
    <row r="3713" spans="1:5" x14ac:dyDescent="0.25">
      <c r="A3713" t="s">
        <v>7005</v>
      </c>
      <c r="B3713" t="s">
        <v>7006</v>
      </c>
      <c r="C3713" t="str">
        <f>Tabla4[[#This Row],[NIT]]</f>
        <v>06141706001012</v>
      </c>
      <c r="D3713">
        <f t="shared" si="115"/>
        <v>14</v>
      </c>
      <c r="E3713" t="str">
        <f t="shared" si="116"/>
        <v>NIT</v>
      </c>
    </row>
    <row r="3714" spans="1:5" x14ac:dyDescent="0.25">
      <c r="A3714" t="s">
        <v>7007</v>
      </c>
      <c r="B3714" t="s">
        <v>7008</v>
      </c>
      <c r="C3714" t="str">
        <f>Tabla4[[#This Row],[NIT]]</f>
        <v>06140411021023</v>
      </c>
      <c r="D3714">
        <f t="shared" ref="D3714:D3777" si="117">LEN(C3714)</f>
        <v>14</v>
      </c>
      <c r="E3714" t="str">
        <f t="shared" si="116"/>
        <v>NIT</v>
      </c>
    </row>
    <row r="3715" spans="1:5" x14ac:dyDescent="0.25">
      <c r="A3715" t="s">
        <v>7009</v>
      </c>
      <c r="B3715" t="s">
        <v>7010</v>
      </c>
      <c r="C3715" t="str">
        <f>Tabla4[[#This Row],[NIT]]</f>
        <v>02101411580016</v>
      </c>
      <c r="D3715">
        <f t="shared" si="117"/>
        <v>14</v>
      </c>
      <c r="E3715" t="str">
        <f t="shared" ref="E3715:E3778" si="118">IF(D3715=14,"NIT",IF(D3715=9,"DUI"," "))</f>
        <v>NIT</v>
      </c>
    </row>
    <row r="3716" spans="1:5" x14ac:dyDescent="0.25">
      <c r="A3716" t="s">
        <v>7011</v>
      </c>
      <c r="B3716" t="s">
        <v>7012</v>
      </c>
      <c r="C3716" t="str">
        <f>Tabla4[[#This Row],[NIT]]</f>
        <v>05090911731018</v>
      </c>
      <c r="D3716">
        <f t="shared" si="117"/>
        <v>14</v>
      </c>
      <c r="E3716" t="str">
        <f t="shared" si="118"/>
        <v>NIT</v>
      </c>
    </row>
    <row r="3717" spans="1:5" x14ac:dyDescent="0.25">
      <c r="A3717" t="s">
        <v>7013</v>
      </c>
      <c r="B3717" t="s">
        <v>7014</v>
      </c>
      <c r="C3717" t="str">
        <f>Tabla4[[#This Row],[NIT]]</f>
        <v>14121609520015</v>
      </c>
      <c r="D3717">
        <f t="shared" si="117"/>
        <v>14</v>
      </c>
      <c r="E3717" t="str">
        <f t="shared" si="118"/>
        <v>NIT</v>
      </c>
    </row>
    <row r="3718" spans="1:5" x14ac:dyDescent="0.25">
      <c r="A3718" t="s">
        <v>7015</v>
      </c>
      <c r="B3718" t="s">
        <v>7016</v>
      </c>
      <c r="C3718" t="str">
        <f>Tabla4[[#This Row],[NIT]]</f>
        <v>06142710780035</v>
      </c>
      <c r="D3718">
        <f t="shared" si="117"/>
        <v>14</v>
      </c>
      <c r="E3718" t="str">
        <f t="shared" si="118"/>
        <v>NIT</v>
      </c>
    </row>
    <row r="3719" spans="1:5" x14ac:dyDescent="0.25">
      <c r="A3719" t="s">
        <v>7017</v>
      </c>
      <c r="B3719" t="s">
        <v>7018</v>
      </c>
      <c r="C3719" t="str">
        <f>Tabla4[[#This Row],[NIT]]</f>
        <v>06142010881022</v>
      </c>
      <c r="D3719">
        <f t="shared" si="117"/>
        <v>14</v>
      </c>
      <c r="E3719" t="str">
        <f t="shared" si="118"/>
        <v>NIT</v>
      </c>
    </row>
    <row r="3720" spans="1:5" x14ac:dyDescent="0.25">
      <c r="A3720" t="s">
        <v>7019</v>
      </c>
      <c r="B3720" t="s">
        <v>7020</v>
      </c>
      <c r="C3720" t="str">
        <f>Tabla4[[#This Row],[NIT]]</f>
        <v>06141901770025</v>
      </c>
      <c r="D3720">
        <f t="shared" si="117"/>
        <v>14</v>
      </c>
      <c r="E3720" t="str">
        <f t="shared" si="118"/>
        <v>NIT</v>
      </c>
    </row>
    <row r="3721" spans="1:5" x14ac:dyDescent="0.25">
      <c r="A3721" t="s">
        <v>7021</v>
      </c>
      <c r="B3721" t="s">
        <v>7022</v>
      </c>
      <c r="C3721" t="str">
        <f>Tabla4[[#This Row],[NIT]]</f>
        <v>06140212590184</v>
      </c>
      <c r="D3721">
        <f t="shared" si="117"/>
        <v>14</v>
      </c>
      <c r="E3721" t="str">
        <f t="shared" si="118"/>
        <v>NIT</v>
      </c>
    </row>
    <row r="3722" spans="1:5" x14ac:dyDescent="0.25">
      <c r="A3722" t="s">
        <v>7023</v>
      </c>
      <c r="B3722" t="s">
        <v>7024</v>
      </c>
      <c r="C3722" t="str">
        <f>Tabla4[[#This Row],[NIT]]</f>
        <v>12050805380019</v>
      </c>
      <c r="D3722">
        <f t="shared" si="117"/>
        <v>14</v>
      </c>
      <c r="E3722" t="str">
        <f t="shared" si="118"/>
        <v>NIT</v>
      </c>
    </row>
    <row r="3723" spans="1:5" x14ac:dyDescent="0.25">
      <c r="A3723" t="s">
        <v>7025</v>
      </c>
      <c r="B3723" t="s">
        <v>7026</v>
      </c>
      <c r="C3723" t="str">
        <f>Tabla4[[#This Row],[NIT]]</f>
        <v>06140406751080</v>
      </c>
      <c r="D3723">
        <f t="shared" si="117"/>
        <v>14</v>
      </c>
      <c r="E3723" t="str">
        <f t="shared" si="118"/>
        <v>NIT</v>
      </c>
    </row>
    <row r="3724" spans="1:5" x14ac:dyDescent="0.25">
      <c r="A3724" t="s">
        <v>7027</v>
      </c>
      <c r="B3724" t="s">
        <v>7028</v>
      </c>
      <c r="C3724" t="str">
        <f>Tabla4[[#This Row],[NIT]]</f>
        <v>06140311500082</v>
      </c>
      <c r="D3724">
        <f t="shared" si="117"/>
        <v>14</v>
      </c>
      <c r="E3724" t="str">
        <f t="shared" si="118"/>
        <v>NIT</v>
      </c>
    </row>
    <row r="3725" spans="1:5" x14ac:dyDescent="0.25">
      <c r="A3725" t="s">
        <v>7029</v>
      </c>
      <c r="B3725" t="s">
        <v>7030</v>
      </c>
      <c r="C3725" t="str">
        <f>Tabla4[[#This Row],[NIT]]</f>
        <v>11080509590013</v>
      </c>
      <c r="D3725">
        <f t="shared" si="117"/>
        <v>14</v>
      </c>
      <c r="E3725" t="str">
        <f t="shared" si="118"/>
        <v>NIT</v>
      </c>
    </row>
    <row r="3726" spans="1:5" x14ac:dyDescent="0.25">
      <c r="A3726" t="s">
        <v>7031</v>
      </c>
      <c r="B3726" t="s">
        <v>7032</v>
      </c>
      <c r="C3726" t="str">
        <f>Tabla4[[#This Row],[NIT]]</f>
        <v>13190802641020</v>
      </c>
      <c r="D3726">
        <f t="shared" si="117"/>
        <v>14</v>
      </c>
      <c r="E3726" t="str">
        <f t="shared" si="118"/>
        <v>NIT</v>
      </c>
    </row>
    <row r="3727" spans="1:5" x14ac:dyDescent="0.25">
      <c r="A3727" t="s">
        <v>7033</v>
      </c>
      <c r="B3727" t="s">
        <v>7034</v>
      </c>
      <c r="C3727" t="str">
        <f>Tabla4[[#This Row],[NIT]]</f>
        <v>12172508711027</v>
      </c>
      <c r="D3727">
        <f t="shared" si="117"/>
        <v>14</v>
      </c>
      <c r="E3727" t="str">
        <f t="shared" si="118"/>
        <v>NIT</v>
      </c>
    </row>
    <row r="3728" spans="1:5" x14ac:dyDescent="0.25">
      <c r="A3728" t="s">
        <v>7035</v>
      </c>
      <c r="B3728" t="s">
        <v>7036</v>
      </c>
      <c r="C3728" t="str">
        <f>Tabla4[[#This Row],[NIT]]</f>
        <v>08210204620012</v>
      </c>
      <c r="D3728">
        <f t="shared" si="117"/>
        <v>14</v>
      </c>
      <c r="E3728" t="str">
        <f t="shared" si="118"/>
        <v>NIT</v>
      </c>
    </row>
    <row r="3729" spans="1:5" x14ac:dyDescent="0.25">
      <c r="A3729" t="s">
        <v>7037</v>
      </c>
      <c r="B3729" t="s">
        <v>7038</v>
      </c>
      <c r="C3729" t="str">
        <f>Tabla4[[#This Row],[NIT]]</f>
        <v>06142201921059</v>
      </c>
      <c r="D3729">
        <f t="shared" si="117"/>
        <v>14</v>
      </c>
      <c r="E3729" t="str">
        <f t="shared" si="118"/>
        <v>NIT</v>
      </c>
    </row>
    <row r="3730" spans="1:5" x14ac:dyDescent="0.25">
      <c r="A3730" t="s">
        <v>7039</v>
      </c>
      <c r="B3730" t="s">
        <v>7040</v>
      </c>
      <c r="C3730" t="str">
        <f>Tabla4[[#This Row],[NIT]]</f>
        <v>06140210961036</v>
      </c>
      <c r="D3730">
        <f t="shared" si="117"/>
        <v>14</v>
      </c>
      <c r="E3730" t="str">
        <f t="shared" si="118"/>
        <v>NIT</v>
      </c>
    </row>
    <row r="3731" spans="1:5" x14ac:dyDescent="0.25">
      <c r="A3731" t="s">
        <v>7041</v>
      </c>
      <c r="B3731" t="s">
        <v>7042</v>
      </c>
      <c r="C3731" t="str">
        <f>Tabla4[[#This Row],[NIT]]</f>
        <v>97410604891011</v>
      </c>
      <c r="D3731">
        <f t="shared" si="117"/>
        <v>14</v>
      </c>
      <c r="E3731" t="str">
        <f t="shared" si="118"/>
        <v>NIT</v>
      </c>
    </row>
    <row r="3732" spans="1:5" x14ac:dyDescent="0.25">
      <c r="A3732" t="s">
        <v>7043</v>
      </c>
      <c r="B3732" t="s">
        <v>7044</v>
      </c>
      <c r="C3732" t="str">
        <f>Tabla4[[#This Row],[NIT]]</f>
        <v>06141807081017</v>
      </c>
      <c r="D3732">
        <f t="shared" si="117"/>
        <v>14</v>
      </c>
      <c r="E3732" t="str">
        <f t="shared" si="118"/>
        <v>NIT</v>
      </c>
    </row>
    <row r="3733" spans="1:5" x14ac:dyDescent="0.25">
      <c r="A3733" t="s">
        <v>7045</v>
      </c>
      <c r="B3733" t="s">
        <v>7046</v>
      </c>
      <c r="C3733" t="str">
        <f>Tabla4[[#This Row],[NIT]]</f>
        <v>06142708640023</v>
      </c>
      <c r="D3733">
        <f t="shared" si="117"/>
        <v>14</v>
      </c>
      <c r="E3733" t="str">
        <f t="shared" si="118"/>
        <v>NIT</v>
      </c>
    </row>
    <row r="3734" spans="1:5" x14ac:dyDescent="0.25">
      <c r="A3734" t="s">
        <v>7047</v>
      </c>
      <c r="B3734" t="s">
        <v>7048</v>
      </c>
      <c r="C3734" t="str">
        <f>Tabla4[[#This Row],[NIT]]</f>
        <v>06141604751130</v>
      </c>
      <c r="D3734">
        <f t="shared" si="117"/>
        <v>14</v>
      </c>
      <c r="E3734" t="str">
        <f t="shared" si="118"/>
        <v>NIT</v>
      </c>
    </row>
    <row r="3735" spans="1:5" x14ac:dyDescent="0.25">
      <c r="A3735" t="s">
        <v>7049</v>
      </c>
      <c r="B3735" t="s">
        <v>7050</v>
      </c>
      <c r="C3735" t="str">
        <f>Tabla4[[#This Row],[NIT]]</f>
        <v>10040110540016</v>
      </c>
      <c r="D3735">
        <f t="shared" si="117"/>
        <v>14</v>
      </c>
      <c r="E3735" t="str">
        <f t="shared" si="118"/>
        <v>NIT</v>
      </c>
    </row>
    <row r="3736" spans="1:5" x14ac:dyDescent="0.25">
      <c r="A3736" t="s">
        <v>7051</v>
      </c>
      <c r="B3736" t="s">
        <v>7052</v>
      </c>
      <c r="C3736" t="str">
        <f>Tabla4[[#This Row],[NIT]]</f>
        <v>02101808340017</v>
      </c>
      <c r="D3736">
        <f t="shared" si="117"/>
        <v>14</v>
      </c>
      <c r="E3736" t="str">
        <f t="shared" si="118"/>
        <v>NIT</v>
      </c>
    </row>
    <row r="3737" spans="1:5" x14ac:dyDescent="0.25">
      <c r="A3737" t="s">
        <v>7053</v>
      </c>
      <c r="B3737" t="s">
        <v>7054</v>
      </c>
      <c r="C3737" t="str">
        <f>Tabla4[[#This Row],[NIT]]</f>
        <v>11231409470011</v>
      </c>
      <c r="D3737">
        <f t="shared" si="117"/>
        <v>14</v>
      </c>
      <c r="E3737" t="str">
        <f t="shared" si="118"/>
        <v>NIT</v>
      </c>
    </row>
    <row r="3738" spans="1:5" x14ac:dyDescent="0.25">
      <c r="A3738" t="s">
        <v>7055</v>
      </c>
      <c r="B3738" t="s">
        <v>7056</v>
      </c>
      <c r="C3738" t="str">
        <f>Tabla4[[#This Row],[NIT]]</f>
        <v>04302903560018</v>
      </c>
      <c r="D3738">
        <f t="shared" si="117"/>
        <v>14</v>
      </c>
      <c r="E3738" t="str">
        <f t="shared" si="118"/>
        <v>NIT</v>
      </c>
    </row>
    <row r="3739" spans="1:5" x14ac:dyDescent="0.25">
      <c r="A3739" t="s">
        <v>79</v>
      </c>
      <c r="B3739" t="s">
        <v>7057</v>
      </c>
      <c r="C3739" t="str">
        <f>Tabla4[[#This Row],[NIT]]</f>
        <v>11231402520010</v>
      </c>
      <c r="D3739">
        <f t="shared" si="117"/>
        <v>14</v>
      </c>
      <c r="E3739" t="str">
        <f t="shared" si="118"/>
        <v>NIT</v>
      </c>
    </row>
    <row r="3740" spans="1:5" x14ac:dyDescent="0.25">
      <c r="A3740" t="s">
        <v>7058</v>
      </c>
      <c r="B3740" t="s">
        <v>7059</v>
      </c>
      <c r="C3740" t="str">
        <f>Tabla4[[#This Row],[NIT]]</f>
        <v>06142606780038</v>
      </c>
      <c r="D3740">
        <f t="shared" si="117"/>
        <v>14</v>
      </c>
      <c r="E3740" t="str">
        <f t="shared" si="118"/>
        <v>NIT</v>
      </c>
    </row>
    <row r="3741" spans="1:5" x14ac:dyDescent="0.25">
      <c r="A3741" t="s">
        <v>7060</v>
      </c>
      <c r="B3741" t="s">
        <v>7061</v>
      </c>
      <c r="C3741" t="str">
        <f>Tabla4[[#This Row],[NIT]]</f>
        <v>06140609891112</v>
      </c>
      <c r="D3741">
        <f t="shared" si="117"/>
        <v>14</v>
      </c>
      <c r="E3741" t="str">
        <f t="shared" si="118"/>
        <v>NIT</v>
      </c>
    </row>
    <row r="3742" spans="1:5" x14ac:dyDescent="0.25">
      <c r="A3742" t="s">
        <v>7062</v>
      </c>
      <c r="B3742" t="s">
        <v>7063</v>
      </c>
      <c r="C3742" t="str">
        <f>Tabla4[[#This Row],[NIT]]</f>
        <v>06142907051030</v>
      </c>
      <c r="D3742">
        <f t="shared" si="117"/>
        <v>14</v>
      </c>
      <c r="E3742" t="str">
        <f t="shared" si="118"/>
        <v>NIT</v>
      </c>
    </row>
    <row r="3743" spans="1:5" x14ac:dyDescent="0.25">
      <c r="A3743" t="s">
        <v>103</v>
      </c>
      <c r="B3743" t="s">
        <v>7064</v>
      </c>
      <c r="C3743" t="str">
        <f>Tabla4[[#This Row],[NIT]]</f>
        <v>06140612931028</v>
      </c>
      <c r="D3743">
        <f t="shared" si="117"/>
        <v>14</v>
      </c>
      <c r="E3743" t="str">
        <f t="shared" si="118"/>
        <v>NIT</v>
      </c>
    </row>
    <row r="3744" spans="1:5" x14ac:dyDescent="0.25">
      <c r="A3744" t="s">
        <v>7065</v>
      </c>
      <c r="B3744" t="s">
        <v>7066</v>
      </c>
      <c r="C3744" t="str">
        <f>Tabla4[[#This Row],[NIT]]</f>
        <v>06142206931028</v>
      </c>
      <c r="D3744">
        <f t="shared" si="117"/>
        <v>14</v>
      </c>
      <c r="E3744" t="str">
        <f t="shared" si="118"/>
        <v>NIT</v>
      </c>
    </row>
    <row r="3745" spans="1:5" x14ac:dyDescent="0.25">
      <c r="A3745" t="s">
        <v>7067</v>
      </c>
      <c r="B3745" t="s">
        <v>7068</v>
      </c>
      <c r="C3745" t="str">
        <f>Tabla4[[#This Row],[NIT]]</f>
        <v>06141406021011</v>
      </c>
      <c r="D3745">
        <f t="shared" si="117"/>
        <v>14</v>
      </c>
      <c r="E3745" t="str">
        <f t="shared" si="118"/>
        <v>NIT</v>
      </c>
    </row>
    <row r="3746" spans="1:5" x14ac:dyDescent="0.25">
      <c r="A3746" t="s">
        <v>7069</v>
      </c>
      <c r="B3746" t="s">
        <v>7070</v>
      </c>
      <c r="C3746" t="str">
        <f>Tabla4[[#This Row],[NIT]]</f>
        <v>14161603420011</v>
      </c>
      <c r="D3746">
        <f t="shared" si="117"/>
        <v>14</v>
      </c>
      <c r="E3746" t="str">
        <f t="shared" si="118"/>
        <v>NIT</v>
      </c>
    </row>
    <row r="3747" spans="1:5" x14ac:dyDescent="0.25">
      <c r="A3747" t="s">
        <v>7071</v>
      </c>
      <c r="B3747" t="s">
        <v>7072</v>
      </c>
      <c r="C3747" t="str">
        <f>Tabla4[[#This Row],[NIT]]</f>
        <v>98872007981015</v>
      </c>
      <c r="D3747">
        <f t="shared" si="117"/>
        <v>14</v>
      </c>
      <c r="E3747" t="str">
        <f t="shared" si="118"/>
        <v>NIT</v>
      </c>
    </row>
    <row r="3748" spans="1:5" x14ac:dyDescent="0.25">
      <c r="A3748" t="s">
        <v>7073</v>
      </c>
      <c r="B3748" t="s">
        <v>7074</v>
      </c>
      <c r="C3748" t="str">
        <f>Tabla4[[#This Row],[NIT]]</f>
        <v>06142907941087</v>
      </c>
      <c r="D3748">
        <f t="shared" si="117"/>
        <v>14</v>
      </c>
      <c r="E3748" t="str">
        <f t="shared" si="118"/>
        <v>NIT</v>
      </c>
    </row>
    <row r="3749" spans="1:5" x14ac:dyDescent="0.25">
      <c r="A3749" t="s">
        <v>7075</v>
      </c>
      <c r="B3749" t="s">
        <v>7076</v>
      </c>
      <c r="C3749" t="str">
        <f>Tabla4[[#This Row],[NIT]]</f>
        <v>06143107021016</v>
      </c>
      <c r="D3749">
        <f t="shared" si="117"/>
        <v>14</v>
      </c>
      <c r="E3749" t="str">
        <f t="shared" si="118"/>
        <v>NIT</v>
      </c>
    </row>
    <row r="3750" spans="1:5" x14ac:dyDescent="0.25">
      <c r="A3750" t="s">
        <v>7077</v>
      </c>
      <c r="B3750" t="s">
        <v>7078</v>
      </c>
      <c r="C3750" t="str">
        <f>Tabla4[[#This Row],[NIT]]</f>
        <v>02100801991019</v>
      </c>
      <c r="D3750">
        <f t="shared" si="117"/>
        <v>14</v>
      </c>
      <c r="E3750" t="str">
        <f t="shared" si="118"/>
        <v>NIT</v>
      </c>
    </row>
    <row r="3751" spans="1:5" x14ac:dyDescent="0.25">
      <c r="A3751" t="s">
        <v>7079</v>
      </c>
      <c r="B3751" t="s">
        <v>7080</v>
      </c>
      <c r="C3751" t="str">
        <f>Tabla4[[#This Row],[NIT]]</f>
        <v>14013012570019</v>
      </c>
      <c r="D3751">
        <f t="shared" si="117"/>
        <v>14</v>
      </c>
      <c r="E3751" t="str">
        <f t="shared" si="118"/>
        <v>NIT</v>
      </c>
    </row>
    <row r="3752" spans="1:5" x14ac:dyDescent="0.25">
      <c r="A3752" t="s">
        <v>7081</v>
      </c>
      <c r="B3752" t="s">
        <v>7082</v>
      </c>
      <c r="C3752" t="str">
        <f>Tabla4[[#This Row],[NIT]]</f>
        <v>12170511681020</v>
      </c>
      <c r="D3752">
        <f t="shared" si="117"/>
        <v>14</v>
      </c>
      <c r="E3752" t="str">
        <f t="shared" si="118"/>
        <v>NIT</v>
      </c>
    </row>
    <row r="3753" spans="1:5" x14ac:dyDescent="0.25">
      <c r="A3753" t="s">
        <v>7083</v>
      </c>
      <c r="B3753" t="s">
        <v>7084</v>
      </c>
      <c r="C3753" t="str">
        <f>Tabla4[[#This Row],[NIT]]</f>
        <v>95012206511028</v>
      </c>
      <c r="D3753">
        <f t="shared" si="117"/>
        <v>14</v>
      </c>
      <c r="E3753" t="str">
        <f t="shared" si="118"/>
        <v>NIT</v>
      </c>
    </row>
    <row r="3754" spans="1:5" x14ac:dyDescent="0.25">
      <c r="A3754" t="s">
        <v>7085</v>
      </c>
      <c r="B3754" t="s">
        <v>7086</v>
      </c>
      <c r="C3754" t="str">
        <f>Tabla4[[#This Row],[NIT]]</f>
        <v>10072505701010</v>
      </c>
      <c r="D3754">
        <f t="shared" si="117"/>
        <v>14</v>
      </c>
      <c r="E3754" t="str">
        <f t="shared" si="118"/>
        <v>NIT</v>
      </c>
    </row>
    <row r="3755" spans="1:5" x14ac:dyDescent="0.25">
      <c r="A3755" t="s">
        <v>7087</v>
      </c>
      <c r="B3755" t="s">
        <v>7088</v>
      </c>
      <c r="C3755" t="str">
        <f>Tabla4[[#This Row],[NIT]]</f>
        <v>13101005400014</v>
      </c>
      <c r="D3755">
        <f t="shared" si="117"/>
        <v>14</v>
      </c>
      <c r="E3755" t="str">
        <f t="shared" si="118"/>
        <v>NIT</v>
      </c>
    </row>
    <row r="3756" spans="1:5" x14ac:dyDescent="0.25">
      <c r="A3756" t="s">
        <v>7089</v>
      </c>
      <c r="B3756" t="s">
        <v>7090</v>
      </c>
      <c r="C3756" t="str">
        <f>Tabla4[[#This Row],[NIT]]</f>
        <v>14062904550010</v>
      </c>
      <c r="D3756">
        <f t="shared" si="117"/>
        <v>14</v>
      </c>
      <c r="E3756" t="str">
        <f t="shared" si="118"/>
        <v>NIT</v>
      </c>
    </row>
    <row r="3757" spans="1:5" x14ac:dyDescent="0.25">
      <c r="A3757" t="s">
        <v>2529</v>
      </c>
      <c r="B3757" t="s">
        <v>7091</v>
      </c>
      <c r="C3757" t="str">
        <f>Tabla4[[#This Row],[NIT]]</f>
        <v>09040206530014</v>
      </c>
      <c r="D3757">
        <f t="shared" si="117"/>
        <v>14</v>
      </c>
      <c r="E3757" t="str">
        <f t="shared" si="118"/>
        <v>NIT</v>
      </c>
    </row>
    <row r="3758" spans="1:5" x14ac:dyDescent="0.25">
      <c r="A3758" t="s">
        <v>7092</v>
      </c>
      <c r="B3758" t="s">
        <v>7093</v>
      </c>
      <c r="C3758" t="str">
        <f>Tabla4[[#This Row],[NIT]]</f>
        <v>06141006710014</v>
      </c>
      <c r="D3758">
        <f t="shared" si="117"/>
        <v>14</v>
      </c>
      <c r="E3758" t="str">
        <f t="shared" si="118"/>
        <v>NIT</v>
      </c>
    </row>
    <row r="3759" spans="1:5" x14ac:dyDescent="0.25">
      <c r="A3759" t="s">
        <v>7094</v>
      </c>
      <c r="B3759" t="s">
        <v>7095</v>
      </c>
      <c r="C3759" t="str">
        <f>Tabla4[[#This Row],[NIT]]</f>
        <v>95311202971013</v>
      </c>
      <c r="D3759">
        <f t="shared" si="117"/>
        <v>14</v>
      </c>
      <c r="E3759" t="str">
        <f t="shared" si="118"/>
        <v>NIT</v>
      </c>
    </row>
    <row r="3760" spans="1:5" x14ac:dyDescent="0.25">
      <c r="A3760" t="s">
        <v>7096</v>
      </c>
      <c r="B3760" t="s">
        <v>7097</v>
      </c>
      <c r="C3760" t="str">
        <f>Tabla4[[#This Row],[NIT]]</f>
        <v>96420106841017</v>
      </c>
      <c r="D3760">
        <f t="shared" si="117"/>
        <v>14</v>
      </c>
      <c r="E3760" t="str">
        <f t="shared" si="118"/>
        <v>NIT</v>
      </c>
    </row>
    <row r="3761" spans="1:5" x14ac:dyDescent="0.25">
      <c r="A3761" t="s">
        <v>7098</v>
      </c>
      <c r="B3761" t="s">
        <v>7099</v>
      </c>
      <c r="C3761" t="str">
        <f>Tabla4[[#This Row],[NIT]]</f>
        <v>06141709021030</v>
      </c>
      <c r="D3761">
        <f t="shared" si="117"/>
        <v>14</v>
      </c>
      <c r="E3761" t="str">
        <f t="shared" si="118"/>
        <v>NIT</v>
      </c>
    </row>
    <row r="3762" spans="1:5" x14ac:dyDescent="0.25">
      <c r="A3762" t="s">
        <v>7100</v>
      </c>
      <c r="B3762" t="s">
        <v>7101</v>
      </c>
      <c r="C3762" t="str">
        <f>Tabla4[[#This Row],[NIT]]</f>
        <v>06141011991046</v>
      </c>
      <c r="D3762">
        <f t="shared" si="117"/>
        <v>14</v>
      </c>
      <c r="E3762" t="str">
        <f t="shared" si="118"/>
        <v>NIT</v>
      </c>
    </row>
    <row r="3763" spans="1:5" x14ac:dyDescent="0.25">
      <c r="A3763" t="s">
        <v>7102</v>
      </c>
      <c r="B3763" t="s">
        <v>7103</v>
      </c>
      <c r="C3763" t="str">
        <f>Tabla4[[#This Row],[NIT]]</f>
        <v>06142406091067</v>
      </c>
      <c r="D3763">
        <f t="shared" si="117"/>
        <v>14</v>
      </c>
      <c r="E3763" t="str">
        <f t="shared" si="118"/>
        <v>NIT</v>
      </c>
    </row>
    <row r="3764" spans="1:5" x14ac:dyDescent="0.25">
      <c r="A3764" t="s">
        <v>7104</v>
      </c>
      <c r="B3764" t="s">
        <v>7105</v>
      </c>
      <c r="C3764" t="str">
        <f>Tabla4[[#This Row],[NIT]]</f>
        <v>06140106991055</v>
      </c>
      <c r="D3764">
        <f t="shared" si="117"/>
        <v>14</v>
      </c>
      <c r="E3764" t="str">
        <f t="shared" si="118"/>
        <v>NIT</v>
      </c>
    </row>
    <row r="3765" spans="1:5" x14ac:dyDescent="0.25">
      <c r="A3765" t="s">
        <v>7106</v>
      </c>
      <c r="B3765" t="s">
        <v>7107</v>
      </c>
      <c r="C3765" t="str">
        <f>Tabla4[[#This Row],[NIT]]</f>
        <v>06142012921013</v>
      </c>
      <c r="D3765">
        <f t="shared" si="117"/>
        <v>14</v>
      </c>
      <c r="E3765" t="str">
        <f t="shared" si="118"/>
        <v>NIT</v>
      </c>
    </row>
    <row r="3766" spans="1:5" x14ac:dyDescent="0.25">
      <c r="A3766" t="s">
        <v>7108</v>
      </c>
      <c r="B3766" t="s">
        <v>7109</v>
      </c>
      <c r="C3766" t="str">
        <f>Tabla4[[#This Row],[NIT]]</f>
        <v>06142204041017</v>
      </c>
      <c r="D3766">
        <f t="shared" si="117"/>
        <v>14</v>
      </c>
      <c r="E3766" t="str">
        <f t="shared" si="118"/>
        <v>NIT</v>
      </c>
    </row>
    <row r="3767" spans="1:5" x14ac:dyDescent="0.25">
      <c r="A3767" t="s">
        <v>7110</v>
      </c>
      <c r="B3767" t="s">
        <v>7111</v>
      </c>
      <c r="C3767" t="str">
        <f>Tabla4[[#This Row],[NIT]]</f>
        <v>06140101911037</v>
      </c>
      <c r="D3767">
        <f t="shared" si="117"/>
        <v>14</v>
      </c>
      <c r="E3767" t="str">
        <f t="shared" si="118"/>
        <v>NIT</v>
      </c>
    </row>
    <row r="3768" spans="1:5" x14ac:dyDescent="0.25">
      <c r="A3768" t="s">
        <v>7112</v>
      </c>
      <c r="B3768" t="s">
        <v>7113</v>
      </c>
      <c r="C3768" t="str">
        <f>Tabla4[[#This Row],[NIT]]</f>
        <v>06142206061040</v>
      </c>
      <c r="D3768">
        <f t="shared" si="117"/>
        <v>14</v>
      </c>
      <c r="E3768" t="str">
        <f t="shared" si="118"/>
        <v>NIT</v>
      </c>
    </row>
    <row r="3769" spans="1:5" x14ac:dyDescent="0.25">
      <c r="A3769" t="s">
        <v>7114</v>
      </c>
      <c r="B3769" t="s">
        <v>7115</v>
      </c>
      <c r="C3769" t="str">
        <f>Tabla4[[#This Row],[NIT]]</f>
        <v>06141012730027</v>
      </c>
      <c r="D3769">
        <f t="shared" si="117"/>
        <v>14</v>
      </c>
      <c r="E3769" t="str">
        <f t="shared" si="118"/>
        <v>NIT</v>
      </c>
    </row>
    <row r="3770" spans="1:5" x14ac:dyDescent="0.25">
      <c r="A3770" t="s">
        <v>7116</v>
      </c>
      <c r="B3770" t="s">
        <v>7117</v>
      </c>
      <c r="C3770" t="str">
        <f>Tabla4[[#This Row],[NIT]]</f>
        <v>06141403011066</v>
      </c>
      <c r="D3770">
        <f t="shared" si="117"/>
        <v>14</v>
      </c>
      <c r="E3770" t="str">
        <f t="shared" si="118"/>
        <v>NIT</v>
      </c>
    </row>
    <row r="3771" spans="1:5" x14ac:dyDescent="0.25">
      <c r="A3771" t="s">
        <v>7118</v>
      </c>
      <c r="B3771" t="s">
        <v>7119</v>
      </c>
      <c r="C3771" t="str">
        <f>Tabla4[[#This Row],[NIT]]</f>
        <v>06141910840053</v>
      </c>
      <c r="D3771">
        <f t="shared" si="117"/>
        <v>14</v>
      </c>
      <c r="E3771" t="str">
        <f t="shared" si="118"/>
        <v>NIT</v>
      </c>
    </row>
    <row r="3772" spans="1:5" x14ac:dyDescent="0.25">
      <c r="A3772" t="s">
        <v>7120</v>
      </c>
      <c r="B3772" t="s">
        <v>7121</v>
      </c>
      <c r="C3772" t="str">
        <f>Tabla4[[#This Row],[NIT]]</f>
        <v>06142207931013</v>
      </c>
      <c r="D3772">
        <f t="shared" si="117"/>
        <v>14</v>
      </c>
      <c r="E3772" t="str">
        <f t="shared" si="118"/>
        <v>NIT</v>
      </c>
    </row>
    <row r="3773" spans="1:5" x14ac:dyDescent="0.25">
      <c r="A3773" t="s">
        <v>7122</v>
      </c>
      <c r="B3773" t="s">
        <v>7123</v>
      </c>
      <c r="C3773" t="str">
        <f>Tabla4[[#This Row],[NIT]]</f>
        <v>05110909741015</v>
      </c>
      <c r="D3773">
        <f t="shared" si="117"/>
        <v>14</v>
      </c>
      <c r="E3773" t="str">
        <f t="shared" si="118"/>
        <v>NIT</v>
      </c>
    </row>
    <row r="3774" spans="1:5" x14ac:dyDescent="0.25">
      <c r="A3774" t="s">
        <v>793</v>
      </c>
      <c r="B3774" t="s">
        <v>7124</v>
      </c>
      <c r="C3774" t="str">
        <f>Tabla4[[#This Row],[NIT]]</f>
        <v>06142207850045</v>
      </c>
      <c r="D3774">
        <f t="shared" si="117"/>
        <v>14</v>
      </c>
      <c r="E3774" t="str">
        <f t="shared" si="118"/>
        <v>NIT</v>
      </c>
    </row>
    <row r="3775" spans="1:5" x14ac:dyDescent="0.25">
      <c r="A3775" t="s">
        <v>7125</v>
      </c>
      <c r="B3775" t="s">
        <v>7126</v>
      </c>
      <c r="C3775" t="str">
        <f>Tabla4[[#This Row],[NIT]]</f>
        <v>06141212891023</v>
      </c>
      <c r="D3775">
        <f t="shared" si="117"/>
        <v>14</v>
      </c>
      <c r="E3775" t="str">
        <f t="shared" si="118"/>
        <v>NIT</v>
      </c>
    </row>
    <row r="3776" spans="1:5" x14ac:dyDescent="0.25">
      <c r="A3776" t="s">
        <v>7127</v>
      </c>
      <c r="B3776" t="s">
        <v>7128</v>
      </c>
      <c r="C3776" t="str">
        <f>Tabla4[[#This Row],[NIT]]</f>
        <v>06141901880013</v>
      </c>
      <c r="D3776">
        <f t="shared" si="117"/>
        <v>14</v>
      </c>
      <c r="E3776" t="str">
        <f t="shared" si="118"/>
        <v>NIT</v>
      </c>
    </row>
    <row r="3777" spans="1:5" x14ac:dyDescent="0.25">
      <c r="A3777" t="s">
        <v>7129</v>
      </c>
      <c r="B3777" t="s">
        <v>7130</v>
      </c>
      <c r="C3777" t="str">
        <f>Tabla4[[#This Row],[NIT]]</f>
        <v>06142408991022</v>
      </c>
      <c r="D3777">
        <f t="shared" si="117"/>
        <v>14</v>
      </c>
      <c r="E3777" t="str">
        <f t="shared" si="118"/>
        <v>NIT</v>
      </c>
    </row>
    <row r="3778" spans="1:5" x14ac:dyDescent="0.25">
      <c r="A3778" t="s">
        <v>7131</v>
      </c>
      <c r="B3778" t="s">
        <v>7132</v>
      </c>
      <c r="C3778" t="str">
        <f>Tabla4[[#This Row],[NIT]]</f>
        <v>06142211951029</v>
      </c>
      <c r="D3778">
        <f t="shared" ref="D3778:D3841" si="119">LEN(C3778)</f>
        <v>14</v>
      </c>
      <c r="E3778" t="str">
        <f t="shared" si="118"/>
        <v>NIT</v>
      </c>
    </row>
    <row r="3779" spans="1:5" x14ac:dyDescent="0.25">
      <c r="A3779" t="s">
        <v>7133</v>
      </c>
      <c r="B3779" t="s">
        <v>7134</v>
      </c>
      <c r="C3779" t="str">
        <f>Tabla4[[#This Row],[NIT]]</f>
        <v>06140104680029</v>
      </c>
      <c r="D3779">
        <f t="shared" si="119"/>
        <v>14</v>
      </c>
      <c r="E3779" t="str">
        <f t="shared" ref="E3779:E3842" si="120">IF(D3779=14,"NIT",IF(D3779=9,"DUI"," "))</f>
        <v>NIT</v>
      </c>
    </row>
    <row r="3780" spans="1:5" x14ac:dyDescent="0.25">
      <c r="A3780" t="s">
        <v>7135</v>
      </c>
      <c r="B3780" t="s">
        <v>7136</v>
      </c>
      <c r="C3780" t="str">
        <f>Tabla4[[#This Row],[NIT]]</f>
        <v>12172209081017</v>
      </c>
      <c r="D3780">
        <f t="shared" si="119"/>
        <v>14</v>
      </c>
      <c r="E3780" t="str">
        <f t="shared" si="120"/>
        <v>NIT</v>
      </c>
    </row>
    <row r="3781" spans="1:5" x14ac:dyDescent="0.25">
      <c r="A3781" t="s">
        <v>7137</v>
      </c>
      <c r="B3781" t="s">
        <v>7138</v>
      </c>
      <c r="C3781" t="str">
        <f>Tabla4[[#This Row],[NIT]]</f>
        <v>06142405991021</v>
      </c>
      <c r="D3781">
        <f t="shared" si="119"/>
        <v>14</v>
      </c>
      <c r="E3781" t="str">
        <f t="shared" si="120"/>
        <v>NIT</v>
      </c>
    </row>
    <row r="3782" spans="1:5" x14ac:dyDescent="0.25">
      <c r="A3782" t="s">
        <v>7139</v>
      </c>
      <c r="B3782" t="s">
        <v>7140</v>
      </c>
      <c r="C3782" t="str">
        <f>Tabla4[[#This Row],[NIT]]</f>
        <v>06141909620016</v>
      </c>
      <c r="D3782">
        <f t="shared" si="119"/>
        <v>14</v>
      </c>
      <c r="E3782" t="str">
        <f t="shared" si="120"/>
        <v>NIT</v>
      </c>
    </row>
    <row r="3783" spans="1:5" x14ac:dyDescent="0.25">
      <c r="A3783" t="s">
        <v>7141</v>
      </c>
      <c r="B3783" t="s">
        <v>7142</v>
      </c>
      <c r="C3783" t="str">
        <f>Tabla4[[#This Row],[NIT]]</f>
        <v>06141508971014</v>
      </c>
      <c r="D3783">
        <f t="shared" si="119"/>
        <v>14</v>
      </c>
      <c r="E3783" t="str">
        <f t="shared" si="120"/>
        <v>NIT</v>
      </c>
    </row>
    <row r="3784" spans="1:5" x14ac:dyDescent="0.25">
      <c r="A3784" t="s">
        <v>7143</v>
      </c>
      <c r="B3784" t="s">
        <v>7144</v>
      </c>
      <c r="C3784" t="str">
        <f>Tabla4[[#This Row],[NIT]]</f>
        <v>06141203961035</v>
      </c>
      <c r="D3784">
        <f t="shared" si="119"/>
        <v>14</v>
      </c>
      <c r="E3784" t="str">
        <f t="shared" si="120"/>
        <v>NIT</v>
      </c>
    </row>
    <row r="3785" spans="1:5" x14ac:dyDescent="0.25">
      <c r="A3785" t="s">
        <v>7145</v>
      </c>
      <c r="B3785" t="s">
        <v>7146</v>
      </c>
      <c r="C3785" t="str">
        <f>Tabla4[[#This Row],[NIT]]</f>
        <v>06142012041064</v>
      </c>
      <c r="D3785">
        <f t="shared" si="119"/>
        <v>14</v>
      </c>
      <c r="E3785" t="str">
        <f t="shared" si="120"/>
        <v>NIT</v>
      </c>
    </row>
    <row r="3786" spans="1:5" x14ac:dyDescent="0.25">
      <c r="A3786" t="s">
        <v>7147</v>
      </c>
      <c r="B3786" t="s">
        <v>7148</v>
      </c>
      <c r="C3786" t="str">
        <f>Tabla4[[#This Row],[NIT]]</f>
        <v>06142508991038</v>
      </c>
      <c r="D3786">
        <f t="shared" si="119"/>
        <v>14</v>
      </c>
      <c r="E3786" t="str">
        <f t="shared" si="120"/>
        <v>NIT</v>
      </c>
    </row>
    <row r="3787" spans="1:5" x14ac:dyDescent="0.25">
      <c r="A3787" t="s">
        <v>7149</v>
      </c>
      <c r="B3787" t="s">
        <v>7150</v>
      </c>
      <c r="C3787" t="str">
        <f>Tabla4[[#This Row],[NIT]]</f>
        <v>06141502071089</v>
      </c>
      <c r="D3787">
        <f t="shared" si="119"/>
        <v>14</v>
      </c>
      <c r="E3787" t="str">
        <f t="shared" si="120"/>
        <v>NIT</v>
      </c>
    </row>
    <row r="3788" spans="1:5" x14ac:dyDescent="0.25">
      <c r="A3788" t="s">
        <v>7151</v>
      </c>
      <c r="B3788" t="s">
        <v>7152</v>
      </c>
      <c r="C3788" t="str">
        <f>Tabla4[[#This Row],[NIT]]</f>
        <v>06141603891028</v>
      </c>
      <c r="D3788">
        <f t="shared" si="119"/>
        <v>14</v>
      </c>
      <c r="E3788" t="str">
        <f t="shared" si="120"/>
        <v>NIT</v>
      </c>
    </row>
    <row r="3789" spans="1:5" x14ac:dyDescent="0.25">
      <c r="A3789" t="s">
        <v>7153</v>
      </c>
      <c r="B3789" t="s">
        <v>7154</v>
      </c>
      <c r="C3789" t="str">
        <f>Tabla4[[#This Row],[NIT]]</f>
        <v>06140710091011</v>
      </c>
      <c r="D3789">
        <f t="shared" si="119"/>
        <v>14</v>
      </c>
      <c r="E3789" t="str">
        <f t="shared" si="120"/>
        <v>NIT</v>
      </c>
    </row>
    <row r="3790" spans="1:5" x14ac:dyDescent="0.25">
      <c r="A3790" t="s">
        <v>7155</v>
      </c>
      <c r="B3790" t="s">
        <v>7156</v>
      </c>
      <c r="C3790" t="str">
        <f>Tabla4[[#This Row],[NIT]]</f>
        <v>06141405971032</v>
      </c>
      <c r="D3790">
        <f t="shared" si="119"/>
        <v>14</v>
      </c>
      <c r="E3790" t="str">
        <f t="shared" si="120"/>
        <v>NIT</v>
      </c>
    </row>
    <row r="3791" spans="1:5" x14ac:dyDescent="0.25">
      <c r="A3791" t="s">
        <v>7157</v>
      </c>
      <c r="B3791" t="s">
        <v>7158</v>
      </c>
      <c r="C3791" t="str">
        <f>Tabla4[[#This Row],[NIT]]</f>
        <v>05220109041015</v>
      </c>
      <c r="D3791">
        <f t="shared" si="119"/>
        <v>14</v>
      </c>
      <c r="E3791" t="str">
        <f t="shared" si="120"/>
        <v>NIT</v>
      </c>
    </row>
    <row r="3792" spans="1:5" x14ac:dyDescent="0.25">
      <c r="A3792" t="s">
        <v>7159</v>
      </c>
      <c r="B3792" t="s">
        <v>7160</v>
      </c>
      <c r="C3792" t="str">
        <f>Tabla4[[#This Row],[NIT]]</f>
        <v>06141809921012</v>
      </c>
      <c r="D3792">
        <f t="shared" si="119"/>
        <v>14</v>
      </c>
      <c r="E3792" t="str">
        <f t="shared" si="120"/>
        <v>NIT</v>
      </c>
    </row>
    <row r="3793" spans="1:5" x14ac:dyDescent="0.25">
      <c r="A3793" t="s">
        <v>7161</v>
      </c>
      <c r="B3793" t="s">
        <v>7162</v>
      </c>
      <c r="C3793" t="str">
        <f>Tabla4[[#This Row],[NIT]]</f>
        <v>06141209011012</v>
      </c>
      <c r="D3793">
        <f t="shared" si="119"/>
        <v>14</v>
      </c>
      <c r="E3793" t="str">
        <f t="shared" si="120"/>
        <v>NIT</v>
      </c>
    </row>
    <row r="3794" spans="1:5" x14ac:dyDescent="0.25">
      <c r="A3794" t="s">
        <v>7163</v>
      </c>
      <c r="B3794" t="s">
        <v>7164</v>
      </c>
      <c r="C3794" t="str">
        <f>Tabla4[[#This Row],[NIT]]</f>
        <v>06141303021013</v>
      </c>
      <c r="D3794">
        <f t="shared" si="119"/>
        <v>14</v>
      </c>
      <c r="E3794" t="str">
        <f t="shared" si="120"/>
        <v>NIT</v>
      </c>
    </row>
    <row r="3795" spans="1:5" x14ac:dyDescent="0.25">
      <c r="A3795" t="s">
        <v>7165</v>
      </c>
      <c r="B3795" t="s">
        <v>7166</v>
      </c>
      <c r="C3795" t="str">
        <f>Tabla4[[#This Row],[NIT]]</f>
        <v>06141802041017</v>
      </c>
      <c r="D3795">
        <f t="shared" si="119"/>
        <v>14</v>
      </c>
      <c r="E3795" t="str">
        <f t="shared" si="120"/>
        <v>NIT</v>
      </c>
    </row>
    <row r="3796" spans="1:5" x14ac:dyDescent="0.25">
      <c r="A3796" t="s">
        <v>7167</v>
      </c>
      <c r="B3796" t="s">
        <v>7168</v>
      </c>
      <c r="C3796" t="str">
        <f>Tabla4[[#This Row],[NIT]]</f>
        <v>06142610720028</v>
      </c>
      <c r="D3796">
        <f t="shared" si="119"/>
        <v>14</v>
      </c>
      <c r="E3796" t="str">
        <f t="shared" si="120"/>
        <v>NIT</v>
      </c>
    </row>
    <row r="3797" spans="1:5" x14ac:dyDescent="0.25">
      <c r="A3797" t="s">
        <v>7169</v>
      </c>
      <c r="B3797" t="s">
        <v>7170</v>
      </c>
      <c r="C3797" t="str">
        <f>Tabla4[[#This Row],[NIT]]</f>
        <v>06141612031031</v>
      </c>
      <c r="D3797">
        <f t="shared" si="119"/>
        <v>14</v>
      </c>
      <c r="E3797" t="str">
        <f t="shared" si="120"/>
        <v>NIT</v>
      </c>
    </row>
    <row r="3798" spans="1:5" x14ac:dyDescent="0.25">
      <c r="A3798" t="s">
        <v>7171</v>
      </c>
      <c r="B3798" t="s">
        <v>7172</v>
      </c>
      <c r="C3798" t="str">
        <f>Tabla4[[#This Row],[NIT]]</f>
        <v>06142705991031</v>
      </c>
      <c r="D3798">
        <f t="shared" si="119"/>
        <v>14</v>
      </c>
      <c r="E3798" t="str">
        <f t="shared" si="120"/>
        <v>NIT</v>
      </c>
    </row>
    <row r="3799" spans="1:5" x14ac:dyDescent="0.25">
      <c r="A3799" t="s">
        <v>7173</v>
      </c>
      <c r="B3799" t="s">
        <v>7174</v>
      </c>
      <c r="C3799" t="str">
        <f>Tabla4[[#This Row],[NIT]]</f>
        <v>03011104101014</v>
      </c>
      <c r="D3799">
        <f t="shared" si="119"/>
        <v>14</v>
      </c>
      <c r="E3799" t="str">
        <f t="shared" si="120"/>
        <v>NIT</v>
      </c>
    </row>
    <row r="3800" spans="1:5" x14ac:dyDescent="0.25">
      <c r="A3800" t="s">
        <v>7175</v>
      </c>
      <c r="B3800" t="s">
        <v>7176</v>
      </c>
      <c r="C3800" t="str">
        <f>Tabla4[[#This Row],[NIT]]</f>
        <v>06142402981050</v>
      </c>
      <c r="D3800">
        <f t="shared" si="119"/>
        <v>14</v>
      </c>
      <c r="E3800" t="str">
        <f t="shared" si="120"/>
        <v>NIT</v>
      </c>
    </row>
    <row r="3801" spans="1:5" x14ac:dyDescent="0.25">
      <c r="A3801" t="s">
        <v>7177</v>
      </c>
      <c r="B3801" t="s">
        <v>7178</v>
      </c>
      <c r="C3801" t="str">
        <f>Tabla4[[#This Row],[NIT]]</f>
        <v>06142903071070</v>
      </c>
      <c r="D3801">
        <f t="shared" si="119"/>
        <v>14</v>
      </c>
      <c r="E3801" t="str">
        <f t="shared" si="120"/>
        <v>NIT</v>
      </c>
    </row>
    <row r="3802" spans="1:5" x14ac:dyDescent="0.25">
      <c r="A3802" t="s">
        <v>7179</v>
      </c>
      <c r="B3802" t="s">
        <v>7180</v>
      </c>
      <c r="C3802" t="str">
        <f>Tabla4[[#This Row],[NIT]]</f>
        <v>06141811760018</v>
      </c>
      <c r="D3802">
        <f t="shared" si="119"/>
        <v>14</v>
      </c>
      <c r="E3802" t="str">
        <f t="shared" si="120"/>
        <v>NIT</v>
      </c>
    </row>
    <row r="3803" spans="1:5" x14ac:dyDescent="0.25">
      <c r="A3803" t="s">
        <v>7181</v>
      </c>
      <c r="B3803" t="s">
        <v>7182</v>
      </c>
      <c r="C3803" t="str">
        <f>Tabla4[[#This Row],[NIT]]</f>
        <v>06141901790012</v>
      </c>
      <c r="D3803">
        <f t="shared" si="119"/>
        <v>14</v>
      </c>
      <c r="E3803" t="str">
        <f t="shared" si="120"/>
        <v>NIT</v>
      </c>
    </row>
    <row r="3804" spans="1:5" x14ac:dyDescent="0.25">
      <c r="A3804" t="s">
        <v>7183</v>
      </c>
      <c r="B3804" t="s">
        <v>7184</v>
      </c>
      <c r="C3804" t="str">
        <f>Tabla4[[#This Row],[NIT]]</f>
        <v>06140905981011</v>
      </c>
      <c r="D3804">
        <f t="shared" si="119"/>
        <v>14</v>
      </c>
      <c r="E3804" t="str">
        <f t="shared" si="120"/>
        <v>NIT</v>
      </c>
    </row>
    <row r="3805" spans="1:5" x14ac:dyDescent="0.25">
      <c r="A3805" t="s">
        <v>7185</v>
      </c>
      <c r="B3805" t="s">
        <v>7186</v>
      </c>
      <c r="C3805" t="str">
        <f>Tabla4[[#This Row],[NIT]]</f>
        <v>06142201961034</v>
      </c>
      <c r="D3805">
        <f t="shared" si="119"/>
        <v>14</v>
      </c>
      <c r="E3805" t="str">
        <f t="shared" si="120"/>
        <v>NIT</v>
      </c>
    </row>
    <row r="3806" spans="1:5" x14ac:dyDescent="0.25">
      <c r="A3806" t="s">
        <v>7187</v>
      </c>
      <c r="B3806" t="s">
        <v>7188</v>
      </c>
      <c r="C3806" t="str">
        <f>Tabla4[[#This Row],[NIT]]</f>
        <v>06141911921027</v>
      </c>
      <c r="D3806">
        <f t="shared" si="119"/>
        <v>14</v>
      </c>
      <c r="E3806" t="str">
        <f t="shared" si="120"/>
        <v>NIT</v>
      </c>
    </row>
    <row r="3807" spans="1:5" x14ac:dyDescent="0.25">
      <c r="A3807" t="s">
        <v>7189</v>
      </c>
      <c r="B3807" t="s">
        <v>7190</v>
      </c>
      <c r="C3807" t="str">
        <f>Tabla4[[#This Row],[NIT]]</f>
        <v>06141302790010</v>
      </c>
      <c r="D3807">
        <f t="shared" si="119"/>
        <v>14</v>
      </c>
      <c r="E3807" t="str">
        <f t="shared" si="120"/>
        <v>NIT</v>
      </c>
    </row>
    <row r="3808" spans="1:5" x14ac:dyDescent="0.25">
      <c r="A3808" t="s">
        <v>7191</v>
      </c>
      <c r="B3808" t="s">
        <v>7192</v>
      </c>
      <c r="C3808" t="str">
        <f>Tabla4[[#This Row],[NIT]]</f>
        <v>94830703071016</v>
      </c>
      <c r="D3808">
        <f t="shared" si="119"/>
        <v>14</v>
      </c>
      <c r="E3808" t="str">
        <f t="shared" si="120"/>
        <v>NIT</v>
      </c>
    </row>
    <row r="3809" spans="1:5" x14ac:dyDescent="0.25">
      <c r="A3809" t="s">
        <v>7193</v>
      </c>
      <c r="B3809" t="s">
        <v>7194</v>
      </c>
      <c r="C3809" t="str">
        <f>Tabla4[[#This Row],[NIT]]</f>
        <v>06141103051023</v>
      </c>
      <c r="D3809">
        <f t="shared" si="119"/>
        <v>14</v>
      </c>
      <c r="E3809" t="str">
        <f t="shared" si="120"/>
        <v>NIT</v>
      </c>
    </row>
    <row r="3810" spans="1:5" x14ac:dyDescent="0.25">
      <c r="A3810" t="s">
        <v>7195</v>
      </c>
      <c r="B3810" t="s">
        <v>7196</v>
      </c>
      <c r="C3810" t="str">
        <f>Tabla4[[#This Row],[NIT]]</f>
        <v>06142404981022</v>
      </c>
      <c r="D3810">
        <f t="shared" si="119"/>
        <v>14</v>
      </c>
      <c r="E3810" t="str">
        <f t="shared" si="120"/>
        <v>NIT</v>
      </c>
    </row>
    <row r="3811" spans="1:5" x14ac:dyDescent="0.25">
      <c r="A3811" t="s">
        <v>7197</v>
      </c>
      <c r="B3811" t="s">
        <v>7198</v>
      </c>
      <c r="C3811" t="str">
        <f>Tabla4[[#This Row],[NIT]]</f>
        <v>06142104941045</v>
      </c>
      <c r="D3811">
        <f t="shared" si="119"/>
        <v>14</v>
      </c>
      <c r="E3811" t="str">
        <f t="shared" si="120"/>
        <v>NIT</v>
      </c>
    </row>
    <row r="3812" spans="1:5" x14ac:dyDescent="0.25">
      <c r="A3812" t="s">
        <v>7199</v>
      </c>
      <c r="B3812" t="s">
        <v>7200</v>
      </c>
      <c r="C3812" t="str">
        <f>Tabla4[[#This Row],[NIT]]</f>
        <v>06140206001052</v>
      </c>
      <c r="D3812">
        <f t="shared" si="119"/>
        <v>14</v>
      </c>
      <c r="E3812" t="str">
        <f t="shared" si="120"/>
        <v>NIT</v>
      </c>
    </row>
    <row r="3813" spans="1:5" x14ac:dyDescent="0.25">
      <c r="A3813" t="s">
        <v>7201</v>
      </c>
      <c r="B3813" t="s">
        <v>7202</v>
      </c>
      <c r="C3813" t="str">
        <f>Tabla4[[#This Row],[NIT]]</f>
        <v>06140107981061</v>
      </c>
      <c r="D3813">
        <f t="shared" si="119"/>
        <v>14</v>
      </c>
      <c r="E3813" t="str">
        <f t="shared" si="120"/>
        <v>NIT</v>
      </c>
    </row>
    <row r="3814" spans="1:5" x14ac:dyDescent="0.25">
      <c r="A3814" t="s">
        <v>7203</v>
      </c>
      <c r="B3814" t="s">
        <v>7204</v>
      </c>
      <c r="C3814" t="str">
        <f>Tabla4[[#This Row],[NIT]]</f>
        <v>06142202081020</v>
      </c>
      <c r="D3814">
        <f t="shared" si="119"/>
        <v>14</v>
      </c>
      <c r="E3814" t="str">
        <f t="shared" si="120"/>
        <v>NIT</v>
      </c>
    </row>
    <row r="3815" spans="1:5" x14ac:dyDescent="0.25">
      <c r="A3815" t="s">
        <v>7205</v>
      </c>
      <c r="B3815" t="s">
        <v>7206</v>
      </c>
      <c r="C3815" t="str">
        <f>Tabla4[[#This Row],[NIT]]</f>
        <v>06142807061055</v>
      </c>
      <c r="D3815">
        <f t="shared" si="119"/>
        <v>14</v>
      </c>
      <c r="E3815" t="str">
        <f t="shared" si="120"/>
        <v>NIT</v>
      </c>
    </row>
    <row r="3816" spans="1:5" x14ac:dyDescent="0.25">
      <c r="A3816" t="s">
        <v>7207</v>
      </c>
      <c r="B3816" t="s">
        <v>7208</v>
      </c>
      <c r="C3816" t="str">
        <f>Tabla4[[#This Row],[NIT]]</f>
        <v>06142106991074</v>
      </c>
      <c r="D3816">
        <f t="shared" si="119"/>
        <v>14</v>
      </c>
      <c r="E3816" t="str">
        <f t="shared" si="120"/>
        <v>NIT</v>
      </c>
    </row>
    <row r="3817" spans="1:5" x14ac:dyDescent="0.25">
      <c r="A3817" t="s">
        <v>7209</v>
      </c>
      <c r="B3817" t="s">
        <v>7210</v>
      </c>
      <c r="C3817" t="str">
        <f>Tabla4[[#This Row],[NIT]]</f>
        <v>06142101941010</v>
      </c>
      <c r="D3817">
        <f t="shared" si="119"/>
        <v>14</v>
      </c>
      <c r="E3817" t="str">
        <f t="shared" si="120"/>
        <v>NIT</v>
      </c>
    </row>
    <row r="3818" spans="1:5" x14ac:dyDescent="0.25">
      <c r="A3818" t="s">
        <v>7211</v>
      </c>
      <c r="B3818" t="s">
        <v>7212</v>
      </c>
      <c r="C3818" t="str">
        <f>Tabla4[[#This Row],[NIT]]</f>
        <v>06141611011045</v>
      </c>
      <c r="D3818">
        <f t="shared" si="119"/>
        <v>14</v>
      </c>
      <c r="E3818" t="str">
        <f t="shared" si="120"/>
        <v>NIT</v>
      </c>
    </row>
    <row r="3819" spans="1:5" x14ac:dyDescent="0.25">
      <c r="A3819" t="s">
        <v>7213</v>
      </c>
      <c r="B3819" t="s">
        <v>7214</v>
      </c>
      <c r="C3819" t="str">
        <f>Tabla4[[#This Row],[NIT]]</f>
        <v>03012411711012</v>
      </c>
      <c r="D3819">
        <f t="shared" si="119"/>
        <v>14</v>
      </c>
      <c r="E3819" t="str">
        <f t="shared" si="120"/>
        <v>NIT</v>
      </c>
    </row>
    <row r="3820" spans="1:5" x14ac:dyDescent="0.25">
      <c r="A3820" t="s">
        <v>7215</v>
      </c>
      <c r="B3820" t="s">
        <v>7216</v>
      </c>
      <c r="C3820" t="str">
        <f>Tabla4[[#This Row],[NIT]]</f>
        <v>06191304701023</v>
      </c>
      <c r="D3820">
        <f t="shared" si="119"/>
        <v>14</v>
      </c>
      <c r="E3820" t="str">
        <f t="shared" si="120"/>
        <v>NIT</v>
      </c>
    </row>
    <row r="3821" spans="1:5" x14ac:dyDescent="0.25">
      <c r="A3821" t="s">
        <v>7217</v>
      </c>
      <c r="B3821" t="s">
        <v>7218</v>
      </c>
      <c r="C3821" t="str">
        <f>Tabla4[[#This Row],[NIT]]</f>
        <v>06142906610023</v>
      </c>
      <c r="D3821">
        <f t="shared" si="119"/>
        <v>14</v>
      </c>
      <c r="E3821" t="str">
        <f t="shared" si="120"/>
        <v>NIT</v>
      </c>
    </row>
    <row r="3822" spans="1:5" x14ac:dyDescent="0.25">
      <c r="A3822" t="s">
        <v>7219</v>
      </c>
      <c r="B3822" t="s">
        <v>7220</v>
      </c>
      <c r="C3822" t="str">
        <f>Tabla4[[#This Row],[NIT]]</f>
        <v>11062305011018</v>
      </c>
      <c r="D3822">
        <f t="shared" si="119"/>
        <v>14</v>
      </c>
      <c r="E3822" t="str">
        <f t="shared" si="120"/>
        <v>NIT</v>
      </c>
    </row>
    <row r="3823" spans="1:5" x14ac:dyDescent="0.25">
      <c r="A3823" t="s">
        <v>7221</v>
      </c>
      <c r="B3823" t="s">
        <v>7222</v>
      </c>
      <c r="C3823" t="str">
        <f>Tabla4[[#This Row],[NIT]]</f>
        <v>06142205850029</v>
      </c>
      <c r="D3823">
        <f t="shared" si="119"/>
        <v>14</v>
      </c>
      <c r="E3823" t="str">
        <f t="shared" si="120"/>
        <v>NIT</v>
      </c>
    </row>
    <row r="3824" spans="1:5" x14ac:dyDescent="0.25">
      <c r="A3824" t="s">
        <v>7223</v>
      </c>
      <c r="B3824" t="s">
        <v>7224</v>
      </c>
      <c r="C3824" t="str">
        <f>Tabla4[[#This Row],[NIT]]</f>
        <v>06142506041059</v>
      </c>
      <c r="D3824">
        <f t="shared" si="119"/>
        <v>14</v>
      </c>
      <c r="E3824" t="str">
        <f t="shared" si="120"/>
        <v>NIT</v>
      </c>
    </row>
    <row r="3825" spans="1:5" x14ac:dyDescent="0.25">
      <c r="A3825" t="s">
        <v>7225</v>
      </c>
      <c r="B3825" t="s">
        <v>7226</v>
      </c>
      <c r="C3825" t="str">
        <f>Tabla4[[#This Row],[NIT]]</f>
        <v>06141208091012</v>
      </c>
      <c r="D3825">
        <f t="shared" si="119"/>
        <v>14</v>
      </c>
      <c r="E3825" t="str">
        <f t="shared" si="120"/>
        <v>NIT</v>
      </c>
    </row>
    <row r="3826" spans="1:5" x14ac:dyDescent="0.25">
      <c r="A3826" t="s">
        <v>7227</v>
      </c>
      <c r="B3826" t="s">
        <v>7228</v>
      </c>
      <c r="C3826" t="str">
        <f>Tabla4[[#This Row],[NIT]]</f>
        <v>06141003951019</v>
      </c>
      <c r="D3826">
        <f t="shared" si="119"/>
        <v>14</v>
      </c>
      <c r="E3826" t="str">
        <f t="shared" si="120"/>
        <v>NIT</v>
      </c>
    </row>
    <row r="3827" spans="1:5" x14ac:dyDescent="0.25">
      <c r="A3827" t="s">
        <v>7229</v>
      </c>
      <c r="B3827" t="s">
        <v>7230</v>
      </c>
      <c r="C3827" t="str">
        <f>Tabla4[[#This Row],[NIT]]</f>
        <v>06141712931048</v>
      </c>
      <c r="D3827">
        <f t="shared" si="119"/>
        <v>14</v>
      </c>
      <c r="E3827" t="str">
        <f t="shared" si="120"/>
        <v>NIT</v>
      </c>
    </row>
    <row r="3828" spans="1:5" x14ac:dyDescent="0.25">
      <c r="A3828" t="s">
        <v>7231</v>
      </c>
      <c r="B3828" t="s">
        <v>7232</v>
      </c>
      <c r="C3828" t="str">
        <f>Tabla4[[#This Row],[NIT]]</f>
        <v>06142905951018</v>
      </c>
      <c r="D3828">
        <f t="shared" si="119"/>
        <v>14</v>
      </c>
      <c r="E3828" t="str">
        <f t="shared" si="120"/>
        <v>NIT</v>
      </c>
    </row>
    <row r="3829" spans="1:5" x14ac:dyDescent="0.25">
      <c r="A3829" t="s">
        <v>7233</v>
      </c>
      <c r="B3829" t="s">
        <v>7234</v>
      </c>
      <c r="C3829" t="str">
        <f>Tabla4[[#This Row],[NIT]]</f>
        <v>06142603981023</v>
      </c>
      <c r="D3829">
        <f t="shared" si="119"/>
        <v>14</v>
      </c>
      <c r="E3829" t="str">
        <f t="shared" si="120"/>
        <v>NIT</v>
      </c>
    </row>
    <row r="3830" spans="1:5" x14ac:dyDescent="0.25">
      <c r="A3830" t="s">
        <v>7235</v>
      </c>
      <c r="B3830" t="s">
        <v>7236</v>
      </c>
      <c r="C3830" t="str">
        <f>Tabla4[[#This Row],[NIT]]</f>
        <v>06141001071011</v>
      </c>
      <c r="D3830">
        <f t="shared" si="119"/>
        <v>14</v>
      </c>
      <c r="E3830" t="str">
        <f t="shared" si="120"/>
        <v>NIT</v>
      </c>
    </row>
    <row r="3831" spans="1:5" x14ac:dyDescent="0.25">
      <c r="A3831" t="s">
        <v>7237</v>
      </c>
      <c r="B3831" t="s">
        <v>7238</v>
      </c>
      <c r="C3831" t="str">
        <f>Tabla4[[#This Row],[NIT]]</f>
        <v>06141106931032</v>
      </c>
      <c r="D3831">
        <f t="shared" si="119"/>
        <v>14</v>
      </c>
      <c r="E3831" t="str">
        <f t="shared" si="120"/>
        <v>NIT</v>
      </c>
    </row>
    <row r="3832" spans="1:5" x14ac:dyDescent="0.25">
      <c r="A3832" t="s">
        <v>7239</v>
      </c>
      <c r="B3832" t="s">
        <v>7240</v>
      </c>
      <c r="C3832" t="str">
        <f>Tabla4[[#This Row],[NIT]]</f>
        <v>06142806041034</v>
      </c>
      <c r="D3832">
        <f t="shared" si="119"/>
        <v>14</v>
      </c>
      <c r="E3832" t="str">
        <f t="shared" si="120"/>
        <v>NIT</v>
      </c>
    </row>
    <row r="3833" spans="1:5" x14ac:dyDescent="0.25">
      <c r="A3833" t="s">
        <v>7241</v>
      </c>
      <c r="B3833" t="s">
        <v>7242</v>
      </c>
      <c r="C3833" t="str">
        <f>Tabla4[[#This Row],[NIT]]</f>
        <v>94980511991016</v>
      </c>
      <c r="D3833">
        <f t="shared" si="119"/>
        <v>14</v>
      </c>
      <c r="E3833" t="str">
        <f t="shared" si="120"/>
        <v>NIT</v>
      </c>
    </row>
    <row r="3834" spans="1:5" x14ac:dyDescent="0.25">
      <c r="A3834" t="s">
        <v>7243</v>
      </c>
      <c r="B3834" t="s">
        <v>7244</v>
      </c>
      <c r="C3834" t="str">
        <f>Tabla4[[#This Row],[NIT]]</f>
        <v>09070804600012</v>
      </c>
      <c r="D3834">
        <f t="shared" si="119"/>
        <v>14</v>
      </c>
      <c r="E3834" t="str">
        <f t="shared" si="120"/>
        <v>NIT</v>
      </c>
    </row>
    <row r="3835" spans="1:5" x14ac:dyDescent="0.25">
      <c r="A3835" t="s">
        <v>7245</v>
      </c>
      <c r="B3835" t="s">
        <v>7246</v>
      </c>
      <c r="C3835" t="str">
        <f>Tabla4[[#This Row],[NIT]]</f>
        <v>06141702091025</v>
      </c>
      <c r="D3835">
        <f t="shared" si="119"/>
        <v>14</v>
      </c>
      <c r="E3835" t="str">
        <f t="shared" si="120"/>
        <v>NIT</v>
      </c>
    </row>
    <row r="3836" spans="1:5" x14ac:dyDescent="0.25">
      <c r="A3836" t="s">
        <v>7247</v>
      </c>
      <c r="B3836" t="s">
        <v>7248</v>
      </c>
      <c r="C3836" t="str">
        <f>Tabla4[[#This Row],[NIT]]</f>
        <v>06142105031034</v>
      </c>
      <c r="D3836">
        <f t="shared" si="119"/>
        <v>14</v>
      </c>
      <c r="E3836" t="str">
        <f t="shared" si="120"/>
        <v>NIT</v>
      </c>
    </row>
    <row r="3837" spans="1:5" x14ac:dyDescent="0.25">
      <c r="A3837" t="s">
        <v>7249</v>
      </c>
      <c r="B3837" t="s">
        <v>7250</v>
      </c>
      <c r="C3837" t="str">
        <f>Tabla4[[#This Row],[NIT]]</f>
        <v>06141711991012</v>
      </c>
      <c r="D3837">
        <f t="shared" si="119"/>
        <v>14</v>
      </c>
      <c r="E3837" t="str">
        <f t="shared" si="120"/>
        <v>NIT</v>
      </c>
    </row>
    <row r="3838" spans="1:5" x14ac:dyDescent="0.25">
      <c r="A3838" t="s">
        <v>7251</v>
      </c>
      <c r="B3838" t="s">
        <v>7252</v>
      </c>
      <c r="C3838" t="str">
        <f>Tabla4[[#This Row],[NIT]]</f>
        <v>05110512941018</v>
      </c>
      <c r="D3838">
        <f t="shared" si="119"/>
        <v>14</v>
      </c>
      <c r="E3838" t="str">
        <f t="shared" si="120"/>
        <v>NIT</v>
      </c>
    </row>
    <row r="3839" spans="1:5" x14ac:dyDescent="0.25">
      <c r="A3839" t="s">
        <v>7253</v>
      </c>
      <c r="B3839" t="s">
        <v>7254</v>
      </c>
      <c r="C3839" t="str">
        <f>Tabla4[[#This Row],[NIT]]</f>
        <v>03150805021023</v>
      </c>
      <c r="D3839">
        <f t="shared" si="119"/>
        <v>14</v>
      </c>
      <c r="E3839" t="str">
        <f t="shared" si="120"/>
        <v>NIT</v>
      </c>
    </row>
    <row r="3840" spans="1:5" x14ac:dyDescent="0.25">
      <c r="A3840" t="s">
        <v>7255</v>
      </c>
      <c r="B3840" t="s">
        <v>7256</v>
      </c>
      <c r="C3840" t="str">
        <f>Tabla4[[#This Row],[NIT]]</f>
        <v>03151302981018</v>
      </c>
      <c r="D3840">
        <f t="shared" si="119"/>
        <v>14</v>
      </c>
      <c r="E3840" t="str">
        <f t="shared" si="120"/>
        <v>NIT</v>
      </c>
    </row>
    <row r="3841" spans="1:5" x14ac:dyDescent="0.25">
      <c r="A3841" t="s">
        <v>7257</v>
      </c>
      <c r="B3841" t="s">
        <v>7258</v>
      </c>
      <c r="C3841" t="str">
        <f>Tabla4[[#This Row],[NIT]]</f>
        <v>06141411830029</v>
      </c>
      <c r="D3841">
        <f t="shared" si="119"/>
        <v>14</v>
      </c>
      <c r="E3841" t="str">
        <f t="shared" si="120"/>
        <v>NIT</v>
      </c>
    </row>
    <row r="3842" spans="1:5" x14ac:dyDescent="0.25">
      <c r="A3842" t="s">
        <v>3332</v>
      </c>
      <c r="B3842" t="s">
        <v>7259</v>
      </c>
      <c r="C3842" t="str">
        <f>Tabla4[[#This Row],[NIT]]</f>
        <v>13191912001015</v>
      </c>
      <c r="D3842">
        <f t="shared" ref="D3842:D3905" si="121">LEN(C3842)</f>
        <v>14</v>
      </c>
      <c r="E3842" t="str">
        <f t="shared" si="120"/>
        <v>NIT</v>
      </c>
    </row>
    <row r="3843" spans="1:5" x14ac:dyDescent="0.25">
      <c r="A3843" t="s">
        <v>7260</v>
      </c>
      <c r="B3843" t="s">
        <v>7261</v>
      </c>
      <c r="C3843" t="str">
        <f>Tabla4[[#This Row],[NIT]]</f>
        <v>06141112021030</v>
      </c>
      <c r="D3843">
        <f t="shared" si="121"/>
        <v>14</v>
      </c>
      <c r="E3843" t="str">
        <f t="shared" ref="E3843:E3906" si="122">IF(D3843=14,"NIT",IF(D3843=9,"DUI"," "))</f>
        <v>NIT</v>
      </c>
    </row>
    <row r="3844" spans="1:5" x14ac:dyDescent="0.25">
      <c r="A3844" t="s">
        <v>7262</v>
      </c>
      <c r="B3844" t="s">
        <v>7263</v>
      </c>
      <c r="C3844" t="str">
        <f>Tabla4[[#This Row],[NIT]]</f>
        <v>06142210640017</v>
      </c>
      <c r="D3844">
        <f t="shared" si="121"/>
        <v>14</v>
      </c>
      <c r="E3844" t="str">
        <f t="shared" si="122"/>
        <v>NIT</v>
      </c>
    </row>
    <row r="3845" spans="1:5" x14ac:dyDescent="0.25">
      <c r="A3845" t="s">
        <v>7264</v>
      </c>
      <c r="B3845" t="s">
        <v>7265</v>
      </c>
      <c r="C3845" t="str">
        <f>Tabla4[[#This Row],[NIT]]</f>
        <v>02102804991012</v>
      </c>
      <c r="D3845">
        <f t="shared" si="121"/>
        <v>14</v>
      </c>
      <c r="E3845" t="str">
        <f t="shared" si="122"/>
        <v>NIT</v>
      </c>
    </row>
    <row r="3846" spans="1:5" x14ac:dyDescent="0.25">
      <c r="A3846" t="s">
        <v>7266</v>
      </c>
      <c r="B3846" t="s">
        <v>7267</v>
      </c>
      <c r="C3846" t="str">
        <f>Tabla4[[#This Row],[NIT]]</f>
        <v>03152803961013</v>
      </c>
      <c r="D3846">
        <f t="shared" si="121"/>
        <v>14</v>
      </c>
      <c r="E3846" t="str">
        <f t="shared" si="122"/>
        <v>NIT</v>
      </c>
    </row>
    <row r="3847" spans="1:5" x14ac:dyDescent="0.25">
      <c r="A3847" t="s">
        <v>7268</v>
      </c>
      <c r="B3847" t="s">
        <v>7269</v>
      </c>
      <c r="C3847" t="str">
        <f>Tabla4[[#This Row],[NIT]]</f>
        <v>11233105991017</v>
      </c>
      <c r="D3847">
        <f t="shared" si="121"/>
        <v>14</v>
      </c>
      <c r="E3847" t="str">
        <f t="shared" si="122"/>
        <v>NIT</v>
      </c>
    </row>
    <row r="3848" spans="1:5" x14ac:dyDescent="0.25">
      <c r="A3848" t="s">
        <v>7270</v>
      </c>
      <c r="B3848" t="s">
        <v>7271</v>
      </c>
      <c r="C3848" t="str">
        <f>Tabla4[[#This Row],[NIT]]</f>
        <v>06142009961080</v>
      </c>
      <c r="D3848">
        <f t="shared" si="121"/>
        <v>14</v>
      </c>
      <c r="E3848" t="str">
        <f t="shared" si="122"/>
        <v>NIT</v>
      </c>
    </row>
    <row r="3849" spans="1:5" x14ac:dyDescent="0.25">
      <c r="A3849" t="s">
        <v>7272</v>
      </c>
      <c r="B3849" t="s">
        <v>7273</v>
      </c>
      <c r="C3849" t="str">
        <f>Tabla4[[#This Row],[NIT]]</f>
        <v>94112110821019</v>
      </c>
      <c r="D3849">
        <f t="shared" si="121"/>
        <v>14</v>
      </c>
      <c r="E3849" t="str">
        <f t="shared" si="122"/>
        <v>NIT</v>
      </c>
    </row>
    <row r="3850" spans="1:5" x14ac:dyDescent="0.25">
      <c r="A3850" t="s">
        <v>7274</v>
      </c>
      <c r="B3850" t="s">
        <v>7275</v>
      </c>
      <c r="C3850" t="str">
        <f>Tabla4[[#This Row],[NIT]]</f>
        <v>94651912661023</v>
      </c>
      <c r="D3850">
        <f t="shared" si="121"/>
        <v>14</v>
      </c>
      <c r="E3850" t="str">
        <f t="shared" si="122"/>
        <v>NIT</v>
      </c>
    </row>
    <row r="3851" spans="1:5" x14ac:dyDescent="0.25">
      <c r="A3851" t="s">
        <v>7276</v>
      </c>
      <c r="B3851" t="s">
        <v>7277</v>
      </c>
      <c r="C3851" t="str">
        <f>Tabla4[[#This Row],[NIT]]</f>
        <v>06141702061029</v>
      </c>
      <c r="D3851">
        <f t="shared" si="121"/>
        <v>14</v>
      </c>
      <c r="E3851" t="str">
        <f t="shared" si="122"/>
        <v>NIT</v>
      </c>
    </row>
    <row r="3852" spans="1:5" x14ac:dyDescent="0.25">
      <c r="A3852" t="s">
        <v>7278</v>
      </c>
      <c r="B3852" t="s">
        <v>7279</v>
      </c>
      <c r="C3852" t="str">
        <f>Tabla4[[#This Row],[NIT]]</f>
        <v>06141111091018</v>
      </c>
      <c r="D3852">
        <f t="shared" si="121"/>
        <v>14</v>
      </c>
      <c r="E3852" t="str">
        <f t="shared" si="122"/>
        <v>NIT</v>
      </c>
    </row>
    <row r="3853" spans="1:5" x14ac:dyDescent="0.25">
      <c r="A3853" t="s">
        <v>3352</v>
      </c>
      <c r="B3853" t="s">
        <v>7280</v>
      </c>
      <c r="C3853" t="str">
        <f>Tabla4[[#This Row],[NIT]]</f>
        <v>06142709061020</v>
      </c>
      <c r="D3853">
        <f t="shared" si="121"/>
        <v>14</v>
      </c>
      <c r="E3853" t="str">
        <f t="shared" si="122"/>
        <v>NIT</v>
      </c>
    </row>
    <row r="3854" spans="1:5" x14ac:dyDescent="0.25">
      <c r="A3854" t="s">
        <v>7281</v>
      </c>
      <c r="B3854" t="s">
        <v>7282</v>
      </c>
      <c r="C3854" t="str">
        <f>Tabla4[[#This Row],[NIT]]</f>
        <v>06141105951030</v>
      </c>
      <c r="D3854">
        <f t="shared" si="121"/>
        <v>14</v>
      </c>
      <c r="E3854" t="str">
        <f t="shared" si="122"/>
        <v>NIT</v>
      </c>
    </row>
    <row r="3855" spans="1:5" x14ac:dyDescent="0.25">
      <c r="A3855" t="s">
        <v>7283</v>
      </c>
      <c r="B3855" t="s">
        <v>7284</v>
      </c>
      <c r="C3855" t="str">
        <f>Tabla4[[#This Row],[NIT]]</f>
        <v>06142606961015</v>
      </c>
      <c r="D3855">
        <f t="shared" si="121"/>
        <v>14</v>
      </c>
      <c r="E3855" t="str">
        <f t="shared" si="122"/>
        <v>NIT</v>
      </c>
    </row>
    <row r="3856" spans="1:5" x14ac:dyDescent="0.25">
      <c r="A3856" t="s">
        <v>7285</v>
      </c>
      <c r="B3856" t="s">
        <v>7286</v>
      </c>
      <c r="C3856" t="str">
        <f>Tabla4[[#This Row],[NIT]]</f>
        <v>02101905721052</v>
      </c>
      <c r="D3856">
        <f t="shared" si="121"/>
        <v>14</v>
      </c>
      <c r="E3856" t="str">
        <f t="shared" si="122"/>
        <v>NIT</v>
      </c>
    </row>
    <row r="3857" spans="1:5" x14ac:dyDescent="0.25">
      <c r="A3857" t="s">
        <v>7287</v>
      </c>
      <c r="B3857" t="s">
        <v>7288</v>
      </c>
      <c r="C3857" t="str">
        <f>Tabla4[[#This Row],[NIT]]</f>
        <v>06141006731044</v>
      </c>
      <c r="D3857">
        <f t="shared" si="121"/>
        <v>14</v>
      </c>
      <c r="E3857" t="str">
        <f t="shared" si="122"/>
        <v>NIT</v>
      </c>
    </row>
    <row r="3858" spans="1:5" x14ac:dyDescent="0.25">
      <c r="A3858" t="s">
        <v>7289</v>
      </c>
      <c r="B3858" t="s">
        <v>7290</v>
      </c>
      <c r="C3858" t="str">
        <f>Tabla4[[#This Row],[NIT]]</f>
        <v>06140911820014</v>
      </c>
      <c r="D3858">
        <f t="shared" si="121"/>
        <v>14</v>
      </c>
      <c r="E3858" t="str">
        <f t="shared" si="122"/>
        <v>NIT</v>
      </c>
    </row>
    <row r="3859" spans="1:5" x14ac:dyDescent="0.25">
      <c r="A3859" t="s">
        <v>7291</v>
      </c>
      <c r="B3859" t="s">
        <v>7292</v>
      </c>
      <c r="C3859" t="str">
        <f>Tabla4[[#This Row],[NIT]]</f>
        <v>02101310991021</v>
      </c>
      <c r="D3859">
        <f t="shared" si="121"/>
        <v>14</v>
      </c>
      <c r="E3859" t="str">
        <f t="shared" si="122"/>
        <v>NIT</v>
      </c>
    </row>
    <row r="3860" spans="1:5" x14ac:dyDescent="0.25">
      <c r="A3860" t="s">
        <v>7293</v>
      </c>
      <c r="B3860" t="s">
        <v>7294</v>
      </c>
      <c r="C3860" t="str">
        <f>Tabla4[[#This Row],[NIT]]</f>
        <v>06141703071028</v>
      </c>
      <c r="D3860">
        <f t="shared" si="121"/>
        <v>14</v>
      </c>
      <c r="E3860" t="str">
        <f t="shared" si="122"/>
        <v>NIT</v>
      </c>
    </row>
    <row r="3861" spans="1:5" x14ac:dyDescent="0.25">
      <c r="A3861" t="s">
        <v>7295</v>
      </c>
      <c r="B3861" t="s">
        <v>7296</v>
      </c>
      <c r="C3861" t="str">
        <f>Tabla4[[#This Row],[NIT]]</f>
        <v>06140805001028</v>
      </c>
      <c r="D3861">
        <f t="shared" si="121"/>
        <v>14</v>
      </c>
      <c r="E3861" t="str">
        <f t="shared" si="122"/>
        <v>NIT</v>
      </c>
    </row>
    <row r="3862" spans="1:5" x14ac:dyDescent="0.25">
      <c r="A3862" t="s">
        <v>7297</v>
      </c>
      <c r="B3862" t="s">
        <v>7298</v>
      </c>
      <c r="C3862" t="str">
        <f>Tabla4[[#This Row],[NIT]]</f>
        <v>06141412061041</v>
      </c>
      <c r="D3862">
        <f t="shared" si="121"/>
        <v>14</v>
      </c>
      <c r="E3862" t="str">
        <f t="shared" si="122"/>
        <v>NIT</v>
      </c>
    </row>
    <row r="3863" spans="1:5" x14ac:dyDescent="0.25">
      <c r="A3863" t="s">
        <v>7299</v>
      </c>
      <c r="B3863" t="s">
        <v>7300</v>
      </c>
      <c r="C3863" t="str">
        <f>Tabla4[[#This Row],[NIT]]</f>
        <v>10100603941015</v>
      </c>
      <c r="D3863">
        <f t="shared" si="121"/>
        <v>14</v>
      </c>
      <c r="E3863" t="str">
        <f t="shared" si="122"/>
        <v>NIT</v>
      </c>
    </row>
    <row r="3864" spans="1:5" x14ac:dyDescent="0.25">
      <c r="A3864" t="s">
        <v>7301</v>
      </c>
      <c r="B3864" t="s">
        <v>7302</v>
      </c>
      <c r="C3864" t="str">
        <f>Tabla4[[#This Row],[NIT]]</f>
        <v>06141112041014</v>
      </c>
      <c r="D3864">
        <f t="shared" si="121"/>
        <v>14</v>
      </c>
      <c r="E3864" t="str">
        <f t="shared" si="122"/>
        <v>NIT</v>
      </c>
    </row>
    <row r="3865" spans="1:5" x14ac:dyDescent="0.25">
      <c r="A3865" t="s">
        <v>7303</v>
      </c>
      <c r="B3865" t="s">
        <v>7304</v>
      </c>
      <c r="C3865" t="str">
        <f>Tabla4[[#This Row],[NIT]]</f>
        <v>06140710850015</v>
      </c>
      <c r="D3865">
        <f t="shared" si="121"/>
        <v>14</v>
      </c>
      <c r="E3865" t="str">
        <f t="shared" si="122"/>
        <v>NIT</v>
      </c>
    </row>
    <row r="3866" spans="1:5" x14ac:dyDescent="0.25">
      <c r="A3866" t="s">
        <v>2068</v>
      </c>
      <c r="B3866" t="s">
        <v>7305</v>
      </c>
      <c r="C3866" t="str">
        <f>Tabla4[[#This Row],[NIT]]</f>
        <v>06141705041010</v>
      </c>
      <c r="D3866">
        <f t="shared" si="121"/>
        <v>14</v>
      </c>
      <c r="E3866" t="str">
        <f t="shared" si="122"/>
        <v>NIT</v>
      </c>
    </row>
    <row r="3867" spans="1:5" x14ac:dyDescent="0.25">
      <c r="A3867" t="s">
        <v>7306</v>
      </c>
      <c r="B3867" t="s">
        <v>7307</v>
      </c>
      <c r="C3867" t="str">
        <f>Tabla4[[#This Row],[NIT]]</f>
        <v>06142510051018</v>
      </c>
      <c r="D3867">
        <f t="shared" si="121"/>
        <v>14</v>
      </c>
      <c r="E3867" t="str">
        <f t="shared" si="122"/>
        <v>NIT</v>
      </c>
    </row>
    <row r="3868" spans="1:5" x14ac:dyDescent="0.25">
      <c r="A3868" t="s">
        <v>7308</v>
      </c>
      <c r="B3868" t="s">
        <v>7309</v>
      </c>
      <c r="C3868" t="str">
        <f>Tabla4[[#This Row],[NIT]]</f>
        <v>02100710091015</v>
      </c>
      <c r="D3868">
        <f t="shared" si="121"/>
        <v>14</v>
      </c>
      <c r="E3868" t="str">
        <f t="shared" si="122"/>
        <v>NIT</v>
      </c>
    </row>
    <row r="3869" spans="1:5" x14ac:dyDescent="0.25">
      <c r="A3869" t="s">
        <v>7310</v>
      </c>
      <c r="B3869" t="s">
        <v>7311</v>
      </c>
      <c r="C3869" t="str">
        <f>Tabla4[[#This Row],[NIT]]</f>
        <v>03150309971011</v>
      </c>
      <c r="D3869">
        <f t="shared" si="121"/>
        <v>14</v>
      </c>
      <c r="E3869" t="str">
        <f t="shared" si="122"/>
        <v>NIT</v>
      </c>
    </row>
    <row r="3870" spans="1:5" x14ac:dyDescent="0.25">
      <c r="A3870" t="s">
        <v>7312</v>
      </c>
      <c r="B3870" t="s">
        <v>7313</v>
      </c>
      <c r="C3870" t="str">
        <f>Tabla4[[#This Row],[NIT]]</f>
        <v>94981612971012</v>
      </c>
      <c r="D3870">
        <f t="shared" si="121"/>
        <v>14</v>
      </c>
      <c r="E3870" t="str">
        <f t="shared" si="122"/>
        <v>NIT</v>
      </c>
    </row>
    <row r="3871" spans="1:5" x14ac:dyDescent="0.25">
      <c r="A3871" t="s">
        <v>3380</v>
      </c>
      <c r="B3871" t="s">
        <v>7314</v>
      </c>
      <c r="C3871" t="str">
        <f>Tabla4[[#This Row],[NIT]]</f>
        <v>06140701690011</v>
      </c>
      <c r="D3871">
        <f t="shared" si="121"/>
        <v>14</v>
      </c>
      <c r="E3871" t="str">
        <f t="shared" si="122"/>
        <v>NIT</v>
      </c>
    </row>
    <row r="3872" spans="1:5" x14ac:dyDescent="0.25">
      <c r="A3872" t="s">
        <v>7315</v>
      </c>
      <c r="B3872" t="s">
        <v>7316</v>
      </c>
      <c r="C3872" t="str">
        <f>Tabla4[[#This Row],[NIT]]</f>
        <v>06140904760020</v>
      </c>
      <c r="D3872">
        <f t="shared" si="121"/>
        <v>14</v>
      </c>
      <c r="E3872" t="str">
        <f t="shared" si="122"/>
        <v>NIT</v>
      </c>
    </row>
    <row r="3873" spans="1:5" x14ac:dyDescent="0.25">
      <c r="A3873" t="s">
        <v>7317</v>
      </c>
      <c r="B3873" t="s">
        <v>7318</v>
      </c>
      <c r="C3873" t="str">
        <f>Tabla4[[#This Row],[NIT]]</f>
        <v>06141903071049</v>
      </c>
      <c r="D3873">
        <f t="shared" si="121"/>
        <v>14</v>
      </c>
      <c r="E3873" t="str">
        <f t="shared" si="122"/>
        <v>NIT</v>
      </c>
    </row>
    <row r="3874" spans="1:5" x14ac:dyDescent="0.25">
      <c r="A3874" t="s">
        <v>7319</v>
      </c>
      <c r="B3874" t="s">
        <v>7320</v>
      </c>
      <c r="C3874" t="str">
        <f>Tabla4[[#This Row],[NIT]]</f>
        <v>06142811911020</v>
      </c>
      <c r="D3874">
        <f t="shared" si="121"/>
        <v>14</v>
      </c>
      <c r="E3874" t="str">
        <f t="shared" si="122"/>
        <v>NIT</v>
      </c>
    </row>
    <row r="3875" spans="1:5" x14ac:dyDescent="0.25">
      <c r="A3875" t="s">
        <v>7321</v>
      </c>
      <c r="B3875" t="s">
        <v>7322</v>
      </c>
      <c r="C3875" t="str">
        <f>Tabla4[[#This Row],[NIT]]</f>
        <v>06142711740021</v>
      </c>
      <c r="D3875">
        <f t="shared" si="121"/>
        <v>14</v>
      </c>
      <c r="E3875" t="str">
        <f t="shared" si="122"/>
        <v>NIT</v>
      </c>
    </row>
    <row r="3876" spans="1:5" x14ac:dyDescent="0.25">
      <c r="A3876" t="s">
        <v>7323</v>
      </c>
      <c r="B3876" t="s">
        <v>7324</v>
      </c>
      <c r="C3876" t="str">
        <f>Tabla4[[#This Row],[NIT]]</f>
        <v>12170809061025</v>
      </c>
      <c r="D3876">
        <f t="shared" si="121"/>
        <v>14</v>
      </c>
      <c r="E3876" t="str">
        <f t="shared" si="122"/>
        <v>NIT</v>
      </c>
    </row>
    <row r="3877" spans="1:5" x14ac:dyDescent="0.25">
      <c r="A3877" t="s">
        <v>7325</v>
      </c>
      <c r="B3877" t="s">
        <v>7326</v>
      </c>
      <c r="C3877" t="str">
        <f>Tabla4[[#This Row],[NIT]]</f>
        <v>06141606750011</v>
      </c>
      <c r="D3877">
        <f t="shared" si="121"/>
        <v>14</v>
      </c>
      <c r="E3877" t="str">
        <f t="shared" si="122"/>
        <v>NIT</v>
      </c>
    </row>
    <row r="3878" spans="1:5" x14ac:dyDescent="0.25">
      <c r="A3878" t="s">
        <v>7327</v>
      </c>
      <c r="B3878" t="s">
        <v>7328</v>
      </c>
      <c r="C3878" t="str">
        <f>Tabla4[[#This Row],[NIT]]</f>
        <v>06141101860019</v>
      </c>
      <c r="D3878">
        <f t="shared" si="121"/>
        <v>14</v>
      </c>
      <c r="E3878" t="str">
        <f t="shared" si="122"/>
        <v>NIT</v>
      </c>
    </row>
    <row r="3879" spans="1:5" x14ac:dyDescent="0.25">
      <c r="A3879" t="s">
        <v>7329</v>
      </c>
      <c r="B3879" t="s">
        <v>7330</v>
      </c>
      <c r="C3879" t="str">
        <f>Tabla4[[#This Row],[NIT]]</f>
        <v>07111610071017</v>
      </c>
      <c r="D3879">
        <f t="shared" si="121"/>
        <v>14</v>
      </c>
      <c r="E3879" t="str">
        <f t="shared" si="122"/>
        <v>NIT</v>
      </c>
    </row>
    <row r="3880" spans="1:5" x14ac:dyDescent="0.25">
      <c r="A3880" t="s">
        <v>7331</v>
      </c>
      <c r="B3880" t="s">
        <v>7332</v>
      </c>
      <c r="C3880" t="str">
        <f>Tabla4[[#This Row],[NIT]]</f>
        <v>06140101971013</v>
      </c>
      <c r="D3880">
        <f t="shared" si="121"/>
        <v>14</v>
      </c>
      <c r="E3880" t="str">
        <f t="shared" si="122"/>
        <v>NIT</v>
      </c>
    </row>
    <row r="3881" spans="1:5" x14ac:dyDescent="0.25">
      <c r="A3881" t="s">
        <v>7333</v>
      </c>
      <c r="B3881" t="s">
        <v>7334</v>
      </c>
      <c r="C3881" t="str">
        <f>Tabla4[[#This Row],[NIT]]</f>
        <v>06142009961063</v>
      </c>
      <c r="D3881">
        <f t="shared" si="121"/>
        <v>14</v>
      </c>
      <c r="E3881" t="str">
        <f t="shared" si="122"/>
        <v>NIT</v>
      </c>
    </row>
    <row r="3882" spans="1:5" x14ac:dyDescent="0.25">
      <c r="A3882" t="s">
        <v>7335</v>
      </c>
      <c r="B3882" t="s">
        <v>7336</v>
      </c>
      <c r="C3882" t="str">
        <f>Tabla4[[#This Row],[NIT]]</f>
        <v>06142211901056</v>
      </c>
      <c r="D3882">
        <f t="shared" si="121"/>
        <v>14</v>
      </c>
      <c r="E3882" t="str">
        <f t="shared" si="122"/>
        <v>NIT</v>
      </c>
    </row>
    <row r="3883" spans="1:5" x14ac:dyDescent="0.25">
      <c r="A3883" t="s">
        <v>7337</v>
      </c>
      <c r="B3883" t="s">
        <v>7338</v>
      </c>
      <c r="C3883" t="str">
        <f>Tabla4[[#This Row],[NIT]]</f>
        <v>06141209961045</v>
      </c>
      <c r="D3883">
        <f t="shared" si="121"/>
        <v>14</v>
      </c>
      <c r="E3883" t="str">
        <f t="shared" si="122"/>
        <v>NIT</v>
      </c>
    </row>
    <row r="3884" spans="1:5" x14ac:dyDescent="0.25">
      <c r="A3884" t="s">
        <v>7339</v>
      </c>
      <c r="B3884" t="s">
        <v>7340</v>
      </c>
      <c r="C3884" t="str">
        <f>Tabla4[[#This Row],[NIT]]</f>
        <v>94831906981014</v>
      </c>
      <c r="D3884">
        <f t="shared" si="121"/>
        <v>14</v>
      </c>
      <c r="E3884" t="str">
        <f t="shared" si="122"/>
        <v>NIT</v>
      </c>
    </row>
    <row r="3885" spans="1:5" x14ac:dyDescent="0.25">
      <c r="A3885" t="s">
        <v>7341</v>
      </c>
      <c r="B3885" t="s">
        <v>7342</v>
      </c>
      <c r="C3885" t="str">
        <f>Tabla4[[#This Row],[NIT]]</f>
        <v>06142404981030</v>
      </c>
      <c r="D3885">
        <f t="shared" si="121"/>
        <v>14</v>
      </c>
      <c r="E3885" t="str">
        <f t="shared" si="122"/>
        <v>NIT</v>
      </c>
    </row>
    <row r="3886" spans="1:5" x14ac:dyDescent="0.25">
      <c r="A3886" t="s">
        <v>7343</v>
      </c>
      <c r="B3886" t="s">
        <v>7344</v>
      </c>
      <c r="C3886" t="str">
        <f>Tabla4[[#This Row],[NIT]]</f>
        <v>11232012770017</v>
      </c>
      <c r="D3886">
        <f t="shared" si="121"/>
        <v>14</v>
      </c>
      <c r="E3886" t="str">
        <f t="shared" si="122"/>
        <v>NIT</v>
      </c>
    </row>
    <row r="3887" spans="1:5" x14ac:dyDescent="0.25">
      <c r="A3887" t="s">
        <v>7345</v>
      </c>
      <c r="B3887" t="s">
        <v>7346</v>
      </c>
      <c r="C3887" t="str">
        <f>Tabla4[[#This Row],[NIT]]</f>
        <v>06141209061010</v>
      </c>
      <c r="D3887">
        <f t="shared" si="121"/>
        <v>14</v>
      </c>
      <c r="E3887" t="str">
        <f t="shared" si="122"/>
        <v>NIT</v>
      </c>
    </row>
    <row r="3888" spans="1:5" x14ac:dyDescent="0.25">
      <c r="A3888" t="s">
        <v>7347</v>
      </c>
      <c r="B3888" t="s">
        <v>7348</v>
      </c>
      <c r="C3888" t="str">
        <f>Tabla4[[#This Row],[NIT]]</f>
        <v>05090710741023</v>
      </c>
      <c r="D3888">
        <f t="shared" si="121"/>
        <v>14</v>
      </c>
      <c r="E3888" t="str">
        <f t="shared" si="122"/>
        <v>NIT</v>
      </c>
    </row>
    <row r="3889" spans="1:5" x14ac:dyDescent="0.25">
      <c r="A3889" t="s">
        <v>7349</v>
      </c>
      <c r="B3889" t="s">
        <v>7350</v>
      </c>
      <c r="C3889" t="str">
        <f>Tabla4[[#This Row],[NIT]]</f>
        <v>06142508951044</v>
      </c>
      <c r="D3889">
        <f t="shared" si="121"/>
        <v>14</v>
      </c>
      <c r="E3889" t="str">
        <f t="shared" si="122"/>
        <v>NIT</v>
      </c>
    </row>
    <row r="3890" spans="1:5" x14ac:dyDescent="0.25">
      <c r="A3890" t="s">
        <v>7351</v>
      </c>
      <c r="B3890" t="s">
        <v>7352</v>
      </c>
      <c r="C3890" t="str">
        <f>Tabla4[[#This Row],[NIT]]</f>
        <v>06141903931021</v>
      </c>
      <c r="D3890">
        <f t="shared" si="121"/>
        <v>14</v>
      </c>
      <c r="E3890" t="str">
        <f t="shared" si="122"/>
        <v>NIT</v>
      </c>
    </row>
    <row r="3891" spans="1:5" x14ac:dyDescent="0.25">
      <c r="A3891" t="s">
        <v>7353</v>
      </c>
      <c r="B3891" t="s">
        <v>7354</v>
      </c>
      <c r="C3891" t="str">
        <f>Tabla4[[#This Row],[NIT]]</f>
        <v>06142304911051</v>
      </c>
      <c r="D3891">
        <f t="shared" si="121"/>
        <v>14</v>
      </c>
      <c r="E3891" t="str">
        <f t="shared" si="122"/>
        <v>NIT</v>
      </c>
    </row>
    <row r="3892" spans="1:5" x14ac:dyDescent="0.25">
      <c r="A3892" t="s">
        <v>7355</v>
      </c>
      <c r="B3892" t="s">
        <v>7356</v>
      </c>
      <c r="C3892" t="str">
        <f>Tabla4[[#This Row],[NIT]]</f>
        <v>06140605941034</v>
      </c>
      <c r="D3892">
        <f t="shared" si="121"/>
        <v>14</v>
      </c>
      <c r="E3892" t="str">
        <f t="shared" si="122"/>
        <v>NIT</v>
      </c>
    </row>
    <row r="3893" spans="1:5" x14ac:dyDescent="0.25">
      <c r="A3893" t="s">
        <v>7357</v>
      </c>
      <c r="B3893" t="s">
        <v>7358</v>
      </c>
      <c r="C3893" t="str">
        <f>Tabla4[[#This Row],[NIT]]</f>
        <v>06141606770010</v>
      </c>
      <c r="D3893">
        <f t="shared" si="121"/>
        <v>14</v>
      </c>
      <c r="E3893" t="str">
        <f t="shared" si="122"/>
        <v>NIT</v>
      </c>
    </row>
    <row r="3894" spans="1:5" x14ac:dyDescent="0.25">
      <c r="A3894" t="s">
        <v>7359</v>
      </c>
      <c r="B3894" t="s">
        <v>7360</v>
      </c>
      <c r="C3894" t="str">
        <f>Tabla4[[#This Row],[NIT]]</f>
        <v>06142401941054</v>
      </c>
      <c r="D3894">
        <f t="shared" si="121"/>
        <v>14</v>
      </c>
      <c r="E3894" t="str">
        <f t="shared" si="122"/>
        <v>NIT</v>
      </c>
    </row>
    <row r="3895" spans="1:5" x14ac:dyDescent="0.25">
      <c r="A3895" t="s">
        <v>7361</v>
      </c>
      <c r="B3895" t="s">
        <v>7362</v>
      </c>
      <c r="C3895" t="str">
        <f>Tabla4[[#This Row],[NIT]]</f>
        <v>06140509780017</v>
      </c>
      <c r="D3895">
        <f t="shared" si="121"/>
        <v>14</v>
      </c>
      <c r="E3895" t="str">
        <f t="shared" si="122"/>
        <v>NIT</v>
      </c>
    </row>
    <row r="3896" spans="1:5" x14ac:dyDescent="0.25">
      <c r="A3896" t="s">
        <v>7363</v>
      </c>
      <c r="B3896" t="s">
        <v>7364</v>
      </c>
      <c r="C3896" t="str">
        <f>Tabla4[[#This Row],[NIT]]</f>
        <v>06143006941076</v>
      </c>
      <c r="D3896">
        <f t="shared" si="121"/>
        <v>14</v>
      </c>
      <c r="E3896" t="str">
        <f t="shared" si="122"/>
        <v>NIT</v>
      </c>
    </row>
    <row r="3897" spans="1:5" x14ac:dyDescent="0.25">
      <c r="A3897" t="s">
        <v>7365</v>
      </c>
      <c r="B3897" t="s">
        <v>7366</v>
      </c>
      <c r="C3897" t="str">
        <f>Tabla4[[#This Row],[NIT]]</f>
        <v>06141804941015</v>
      </c>
      <c r="D3897">
        <f t="shared" si="121"/>
        <v>14</v>
      </c>
      <c r="E3897" t="str">
        <f t="shared" si="122"/>
        <v>NIT</v>
      </c>
    </row>
    <row r="3898" spans="1:5" x14ac:dyDescent="0.25">
      <c r="A3898" t="s">
        <v>7367</v>
      </c>
      <c r="B3898" t="s">
        <v>7368</v>
      </c>
      <c r="C3898" t="str">
        <f>Tabla4[[#This Row],[NIT]]</f>
        <v>06141608860014</v>
      </c>
      <c r="D3898">
        <f t="shared" si="121"/>
        <v>14</v>
      </c>
      <c r="E3898" t="str">
        <f t="shared" si="122"/>
        <v>NIT</v>
      </c>
    </row>
    <row r="3899" spans="1:5" x14ac:dyDescent="0.25">
      <c r="A3899" t="s">
        <v>7369</v>
      </c>
      <c r="B3899" t="s">
        <v>7370</v>
      </c>
      <c r="C3899" t="str">
        <f>Tabla4[[#This Row],[NIT]]</f>
        <v>06140403931037</v>
      </c>
      <c r="D3899">
        <f t="shared" si="121"/>
        <v>14</v>
      </c>
      <c r="E3899" t="str">
        <f t="shared" si="122"/>
        <v>NIT</v>
      </c>
    </row>
    <row r="3900" spans="1:5" x14ac:dyDescent="0.25">
      <c r="A3900" t="s">
        <v>7371</v>
      </c>
      <c r="B3900" t="s">
        <v>7372</v>
      </c>
      <c r="C3900" t="str">
        <f>Tabla4[[#This Row],[NIT]]</f>
        <v>06142212860033</v>
      </c>
      <c r="D3900">
        <f t="shared" si="121"/>
        <v>14</v>
      </c>
      <c r="E3900" t="str">
        <f t="shared" si="122"/>
        <v>NIT</v>
      </c>
    </row>
    <row r="3901" spans="1:5" x14ac:dyDescent="0.25">
      <c r="A3901" t="s">
        <v>7373</v>
      </c>
      <c r="B3901" t="s">
        <v>7374</v>
      </c>
      <c r="C3901" t="str">
        <f>Tabla4[[#This Row],[NIT]]</f>
        <v>06143101700014</v>
      </c>
      <c r="D3901">
        <f t="shared" si="121"/>
        <v>14</v>
      </c>
      <c r="E3901" t="str">
        <f t="shared" si="122"/>
        <v>NIT</v>
      </c>
    </row>
    <row r="3902" spans="1:5" x14ac:dyDescent="0.25">
      <c r="A3902" t="s">
        <v>7375</v>
      </c>
      <c r="B3902" t="s">
        <v>7376</v>
      </c>
      <c r="C3902" t="str">
        <f>Tabla4[[#This Row],[NIT]]</f>
        <v>06142602101020</v>
      </c>
      <c r="D3902">
        <f t="shared" si="121"/>
        <v>14</v>
      </c>
      <c r="E3902" t="str">
        <f t="shared" si="122"/>
        <v>NIT</v>
      </c>
    </row>
    <row r="3903" spans="1:5" x14ac:dyDescent="0.25">
      <c r="A3903" t="s">
        <v>7377</v>
      </c>
      <c r="B3903" t="s">
        <v>7378</v>
      </c>
      <c r="C3903" t="str">
        <f>Tabla4[[#This Row],[NIT]]</f>
        <v>06140807001017</v>
      </c>
      <c r="D3903">
        <f t="shared" si="121"/>
        <v>14</v>
      </c>
      <c r="E3903" t="str">
        <f t="shared" si="122"/>
        <v>NIT</v>
      </c>
    </row>
    <row r="3904" spans="1:5" x14ac:dyDescent="0.25">
      <c r="A3904" t="s">
        <v>7379</v>
      </c>
      <c r="B3904" t="s">
        <v>7380</v>
      </c>
      <c r="C3904" t="str">
        <f>Tabla4[[#This Row],[NIT]]</f>
        <v>06140404971032</v>
      </c>
      <c r="D3904">
        <f t="shared" si="121"/>
        <v>14</v>
      </c>
      <c r="E3904" t="str">
        <f t="shared" si="122"/>
        <v>NIT</v>
      </c>
    </row>
    <row r="3905" spans="1:5" x14ac:dyDescent="0.25">
      <c r="A3905" t="s">
        <v>7381</v>
      </c>
      <c r="B3905" t="s">
        <v>7382</v>
      </c>
      <c r="C3905" t="str">
        <f>Tabla4[[#This Row],[NIT]]</f>
        <v>06140804031020</v>
      </c>
      <c r="D3905">
        <f t="shared" si="121"/>
        <v>14</v>
      </c>
      <c r="E3905" t="str">
        <f t="shared" si="122"/>
        <v>NIT</v>
      </c>
    </row>
    <row r="3906" spans="1:5" x14ac:dyDescent="0.25">
      <c r="A3906" t="s">
        <v>7383</v>
      </c>
      <c r="B3906" t="s">
        <v>7384</v>
      </c>
      <c r="C3906" t="str">
        <f>Tabla4[[#This Row],[NIT]]</f>
        <v>06141002961010</v>
      </c>
      <c r="D3906">
        <f t="shared" ref="D3906:D3969" si="123">LEN(C3906)</f>
        <v>14</v>
      </c>
      <c r="E3906" t="str">
        <f t="shared" si="122"/>
        <v>NIT</v>
      </c>
    </row>
    <row r="3907" spans="1:5" x14ac:dyDescent="0.25">
      <c r="A3907" t="s">
        <v>7385</v>
      </c>
      <c r="B3907" t="s">
        <v>7386</v>
      </c>
      <c r="C3907" t="str">
        <f>Tabla4[[#This Row],[NIT]]</f>
        <v>06141609991016</v>
      </c>
      <c r="D3907">
        <f t="shared" si="123"/>
        <v>14</v>
      </c>
      <c r="E3907" t="str">
        <f t="shared" ref="E3907:E3970" si="124">IF(D3907=14,"NIT",IF(D3907=9,"DUI"," "))</f>
        <v>NIT</v>
      </c>
    </row>
    <row r="3908" spans="1:5" x14ac:dyDescent="0.25">
      <c r="A3908" t="s">
        <v>7387</v>
      </c>
      <c r="B3908" t="s">
        <v>7388</v>
      </c>
      <c r="C3908" t="str">
        <f>Tabla4[[#This Row],[NIT]]</f>
        <v>06141706810017</v>
      </c>
      <c r="D3908">
        <f t="shared" si="123"/>
        <v>14</v>
      </c>
      <c r="E3908" t="str">
        <f t="shared" si="124"/>
        <v>NIT</v>
      </c>
    </row>
    <row r="3909" spans="1:5" x14ac:dyDescent="0.25">
      <c r="A3909" t="s">
        <v>7389</v>
      </c>
      <c r="B3909" t="s">
        <v>7390</v>
      </c>
      <c r="C3909" t="str">
        <f>Tabla4[[#This Row],[NIT]]</f>
        <v>06140103931027</v>
      </c>
      <c r="D3909">
        <f t="shared" si="123"/>
        <v>14</v>
      </c>
      <c r="E3909" t="str">
        <f t="shared" si="124"/>
        <v>NIT</v>
      </c>
    </row>
    <row r="3910" spans="1:5" x14ac:dyDescent="0.25">
      <c r="A3910" t="s">
        <v>7391</v>
      </c>
      <c r="B3910" t="s">
        <v>7392</v>
      </c>
      <c r="C3910" t="str">
        <f>Tabla4[[#This Row],[NIT]]</f>
        <v>03152810031013</v>
      </c>
      <c r="D3910">
        <f t="shared" si="123"/>
        <v>14</v>
      </c>
      <c r="E3910" t="str">
        <f t="shared" si="124"/>
        <v>NIT</v>
      </c>
    </row>
    <row r="3911" spans="1:5" x14ac:dyDescent="0.25">
      <c r="A3911" t="s">
        <v>43</v>
      </c>
      <c r="B3911" t="s">
        <v>7393</v>
      </c>
      <c r="C3911" t="str">
        <f>Tabla4[[#This Row],[NIT]]</f>
        <v>02103009931016</v>
      </c>
      <c r="D3911">
        <f t="shared" si="123"/>
        <v>14</v>
      </c>
      <c r="E3911" t="str">
        <f t="shared" si="124"/>
        <v>NIT</v>
      </c>
    </row>
    <row r="3912" spans="1:5" x14ac:dyDescent="0.25">
      <c r="A3912" t="s">
        <v>7394</v>
      </c>
      <c r="B3912" t="s">
        <v>7395</v>
      </c>
      <c r="C3912" t="str">
        <f>Tabla4[[#This Row],[NIT]]</f>
        <v>06140812901018</v>
      </c>
      <c r="D3912">
        <f t="shared" si="123"/>
        <v>14</v>
      </c>
      <c r="E3912" t="str">
        <f t="shared" si="124"/>
        <v>NIT</v>
      </c>
    </row>
    <row r="3913" spans="1:5" x14ac:dyDescent="0.25">
      <c r="A3913" t="s">
        <v>7396</v>
      </c>
      <c r="B3913" t="s">
        <v>7397</v>
      </c>
      <c r="C3913" t="str">
        <f>Tabla4[[#This Row],[NIT]]</f>
        <v>06140709041027</v>
      </c>
      <c r="D3913">
        <f t="shared" si="123"/>
        <v>14</v>
      </c>
      <c r="E3913" t="str">
        <f t="shared" si="124"/>
        <v>NIT</v>
      </c>
    </row>
    <row r="3914" spans="1:5" x14ac:dyDescent="0.25">
      <c r="A3914" t="s">
        <v>7398</v>
      </c>
      <c r="B3914" t="s">
        <v>7399</v>
      </c>
      <c r="C3914" t="str">
        <f>Tabla4[[#This Row],[NIT]]</f>
        <v>06140301951033</v>
      </c>
      <c r="D3914">
        <f t="shared" si="123"/>
        <v>14</v>
      </c>
      <c r="E3914" t="str">
        <f t="shared" si="124"/>
        <v>NIT</v>
      </c>
    </row>
    <row r="3915" spans="1:5" x14ac:dyDescent="0.25">
      <c r="A3915" t="s">
        <v>7400</v>
      </c>
      <c r="B3915" t="s">
        <v>7401</v>
      </c>
      <c r="C3915" t="str">
        <f>Tabla4[[#This Row],[NIT]]</f>
        <v>06142911991021</v>
      </c>
      <c r="D3915">
        <f t="shared" si="123"/>
        <v>14</v>
      </c>
      <c r="E3915" t="str">
        <f t="shared" si="124"/>
        <v>NIT</v>
      </c>
    </row>
    <row r="3916" spans="1:5" x14ac:dyDescent="0.25">
      <c r="A3916" t="s">
        <v>7402</v>
      </c>
      <c r="B3916" t="s">
        <v>7403</v>
      </c>
      <c r="C3916" t="str">
        <f>Tabla4[[#This Row],[NIT]]</f>
        <v>06142805091054</v>
      </c>
      <c r="D3916">
        <f t="shared" si="123"/>
        <v>14</v>
      </c>
      <c r="E3916" t="str">
        <f t="shared" si="124"/>
        <v>NIT</v>
      </c>
    </row>
    <row r="3917" spans="1:5" x14ac:dyDescent="0.25">
      <c r="A3917" t="s">
        <v>7404</v>
      </c>
      <c r="B3917" t="s">
        <v>7405</v>
      </c>
      <c r="C3917" t="str">
        <f>Tabla4[[#This Row],[NIT]]</f>
        <v>06140109860010</v>
      </c>
      <c r="D3917">
        <f t="shared" si="123"/>
        <v>14</v>
      </c>
      <c r="E3917" t="str">
        <f t="shared" si="124"/>
        <v>NIT</v>
      </c>
    </row>
    <row r="3918" spans="1:5" x14ac:dyDescent="0.25">
      <c r="A3918" t="s">
        <v>7406</v>
      </c>
      <c r="B3918" t="s">
        <v>7407</v>
      </c>
      <c r="C3918" t="str">
        <f>Tabla4[[#This Row],[NIT]]</f>
        <v>94831003041015</v>
      </c>
      <c r="D3918">
        <f t="shared" si="123"/>
        <v>14</v>
      </c>
      <c r="E3918" t="str">
        <f t="shared" si="124"/>
        <v>NIT</v>
      </c>
    </row>
    <row r="3919" spans="1:5" x14ac:dyDescent="0.25">
      <c r="A3919" t="s">
        <v>7408</v>
      </c>
      <c r="B3919" t="s">
        <v>7409</v>
      </c>
      <c r="C3919" t="str">
        <f>Tabla4[[#This Row],[NIT]]</f>
        <v>14080512661013</v>
      </c>
      <c r="D3919">
        <f t="shared" si="123"/>
        <v>14</v>
      </c>
      <c r="E3919" t="str">
        <f t="shared" si="124"/>
        <v>NIT</v>
      </c>
    </row>
    <row r="3920" spans="1:5" x14ac:dyDescent="0.25">
      <c r="A3920" t="s">
        <v>7410</v>
      </c>
      <c r="B3920" t="s">
        <v>7411</v>
      </c>
      <c r="C3920" t="str">
        <f>Tabla4[[#This Row],[NIT]]</f>
        <v>04161103700015</v>
      </c>
      <c r="D3920">
        <f t="shared" si="123"/>
        <v>14</v>
      </c>
      <c r="E3920" t="str">
        <f t="shared" si="124"/>
        <v>NIT</v>
      </c>
    </row>
    <row r="3921" spans="1:5" x14ac:dyDescent="0.25">
      <c r="A3921" t="s">
        <v>7412</v>
      </c>
      <c r="B3921" t="s">
        <v>7413</v>
      </c>
      <c r="C3921" t="str">
        <f>Tabla4[[#This Row],[NIT]]</f>
        <v>06142104870011</v>
      </c>
      <c r="D3921">
        <f t="shared" si="123"/>
        <v>14</v>
      </c>
      <c r="E3921" t="str">
        <f t="shared" si="124"/>
        <v>NIT</v>
      </c>
    </row>
    <row r="3922" spans="1:5" x14ac:dyDescent="0.25">
      <c r="A3922" t="s">
        <v>7414</v>
      </c>
      <c r="B3922" t="s">
        <v>7415</v>
      </c>
      <c r="C3922" t="str">
        <f>Tabla4[[#This Row],[NIT]]</f>
        <v>06142201051046</v>
      </c>
      <c r="D3922">
        <f t="shared" si="123"/>
        <v>14</v>
      </c>
      <c r="E3922" t="str">
        <f t="shared" si="124"/>
        <v>NIT</v>
      </c>
    </row>
    <row r="3923" spans="1:5" x14ac:dyDescent="0.25">
      <c r="A3923" t="s">
        <v>7416</v>
      </c>
      <c r="B3923" t="s">
        <v>7417</v>
      </c>
      <c r="C3923" t="str">
        <f>Tabla4[[#This Row],[NIT]]</f>
        <v>06142805051010</v>
      </c>
      <c r="D3923">
        <f t="shared" si="123"/>
        <v>14</v>
      </c>
      <c r="E3923" t="str">
        <f t="shared" si="124"/>
        <v>NIT</v>
      </c>
    </row>
    <row r="3924" spans="1:5" x14ac:dyDescent="0.25">
      <c r="A3924" t="s">
        <v>7418</v>
      </c>
      <c r="B3924" t="s">
        <v>7419</v>
      </c>
      <c r="C3924" t="str">
        <f>Tabla4[[#This Row],[NIT]]</f>
        <v>06142408921059</v>
      </c>
      <c r="D3924">
        <f t="shared" si="123"/>
        <v>14</v>
      </c>
      <c r="E3924" t="str">
        <f t="shared" si="124"/>
        <v>NIT</v>
      </c>
    </row>
    <row r="3925" spans="1:5" x14ac:dyDescent="0.25">
      <c r="A3925" t="s">
        <v>7420</v>
      </c>
      <c r="B3925" t="s">
        <v>7421</v>
      </c>
      <c r="C3925" t="str">
        <f>Tabla4[[#This Row],[NIT]]</f>
        <v>06141012931047</v>
      </c>
      <c r="D3925">
        <f t="shared" si="123"/>
        <v>14</v>
      </c>
      <c r="E3925" t="str">
        <f t="shared" si="124"/>
        <v>NIT</v>
      </c>
    </row>
    <row r="3926" spans="1:5" x14ac:dyDescent="0.25">
      <c r="A3926" t="s">
        <v>7422</v>
      </c>
      <c r="B3926" t="s">
        <v>7423</v>
      </c>
      <c r="C3926" t="str">
        <f>Tabla4[[#This Row],[NIT]]</f>
        <v>94832701921015</v>
      </c>
      <c r="D3926">
        <f t="shared" si="123"/>
        <v>14</v>
      </c>
      <c r="E3926" t="str">
        <f t="shared" si="124"/>
        <v>NIT</v>
      </c>
    </row>
    <row r="3927" spans="1:5" x14ac:dyDescent="0.25">
      <c r="A3927" t="s">
        <v>7424</v>
      </c>
      <c r="B3927" t="s">
        <v>7425</v>
      </c>
      <c r="C3927" t="str">
        <f>Tabla4[[#This Row],[NIT]]</f>
        <v>06071501680019</v>
      </c>
      <c r="D3927">
        <f t="shared" si="123"/>
        <v>14</v>
      </c>
      <c r="E3927" t="str">
        <f t="shared" si="124"/>
        <v>NIT</v>
      </c>
    </row>
    <row r="3928" spans="1:5" x14ac:dyDescent="0.25">
      <c r="A3928" t="s">
        <v>7426</v>
      </c>
      <c r="B3928" t="s">
        <v>7427</v>
      </c>
      <c r="C3928" t="str">
        <f>Tabla4[[#This Row],[NIT]]</f>
        <v>06142904720020</v>
      </c>
      <c r="D3928">
        <f t="shared" si="123"/>
        <v>14</v>
      </c>
      <c r="E3928" t="str">
        <f t="shared" si="124"/>
        <v>NIT</v>
      </c>
    </row>
    <row r="3929" spans="1:5" x14ac:dyDescent="0.25">
      <c r="A3929" t="s">
        <v>7428</v>
      </c>
      <c r="B3929" t="s">
        <v>7429</v>
      </c>
      <c r="C3929" t="str">
        <f>Tabla4[[#This Row],[NIT]]</f>
        <v>06141505031037</v>
      </c>
      <c r="D3929">
        <f t="shared" si="123"/>
        <v>14</v>
      </c>
      <c r="E3929" t="str">
        <f t="shared" si="124"/>
        <v>NIT</v>
      </c>
    </row>
    <row r="3930" spans="1:5" x14ac:dyDescent="0.25">
      <c r="A3930" t="s">
        <v>7430</v>
      </c>
      <c r="B3930" t="s">
        <v>7431</v>
      </c>
      <c r="C3930" t="str">
        <f>Tabla4[[#This Row],[NIT]]</f>
        <v>05011906071010</v>
      </c>
      <c r="D3930">
        <f t="shared" si="123"/>
        <v>14</v>
      </c>
      <c r="E3930" t="str">
        <f t="shared" si="124"/>
        <v>NIT</v>
      </c>
    </row>
    <row r="3931" spans="1:5" x14ac:dyDescent="0.25">
      <c r="A3931" t="s">
        <v>7432</v>
      </c>
      <c r="B3931" t="s">
        <v>7433</v>
      </c>
      <c r="C3931" t="str">
        <f>Tabla4[[#This Row],[NIT]]</f>
        <v>06140604011025</v>
      </c>
      <c r="D3931">
        <f t="shared" si="123"/>
        <v>14</v>
      </c>
      <c r="E3931" t="str">
        <f t="shared" si="124"/>
        <v>NIT</v>
      </c>
    </row>
    <row r="3932" spans="1:5" x14ac:dyDescent="0.25">
      <c r="A3932" t="s">
        <v>7434</v>
      </c>
      <c r="B3932" t="s">
        <v>7435</v>
      </c>
      <c r="C3932" t="str">
        <f>Tabla4[[#This Row],[NIT]]</f>
        <v>05010602091019</v>
      </c>
      <c r="D3932">
        <f t="shared" si="123"/>
        <v>14</v>
      </c>
      <c r="E3932" t="str">
        <f t="shared" si="124"/>
        <v>NIT</v>
      </c>
    </row>
    <row r="3933" spans="1:5" x14ac:dyDescent="0.25">
      <c r="A3933" t="s">
        <v>7436</v>
      </c>
      <c r="B3933" t="s">
        <v>7437</v>
      </c>
      <c r="C3933" t="str">
        <f>Tabla4[[#This Row],[NIT]]</f>
        <v>06140107981029</v>
      </c>
      <c r="D3933">
        <f t="shared" si="123"/>
        <v>14</v>
      </c>
      <c r="E3933" t="str">
        <f t="shared" si="124"/>
        <v>NIT</v>
      </c>
    </row>
    <row r="3934" spans="1:5" x14ac:dyDescent="0.25">
      <c r="A3934" t="s">
        <v>7438</v>
      </c>
      <c r="B3934" t="s">
        <v>7439</v>
      </c>
      <c r="C3934" t="str">
        <f>Tabla4[[#This Row],[NIT]]</f>
        <v>06142707061031</v>
      </c>
      <c r="D3934">
        <f t="shared" si="123"/>
        <v>14</v>
      </c>
      <c r="E3934" t="str">
        <f t="shared" si="124"/>
        <v>NIT</v>
      </c>
    </row>
    <row r="3935" spans="1:5" x14ac:dyDescent="0.25">
      <c r="A3935" t="s">
        <v>7440</v>
      </c>
      <c r="B3935" t="s">
        <v>7441</v>
      </c>
      <c r="C3935" t="str">
        <f>Tabla4[[#This Row],[NIT]]</f>
        <v>06140706901025</v>
      </c>
      <c r="D3935">
        <f t="shared" si="123"/>
        <v>14</v>
      </c>
      <c r="E3935" t="str">
        <f t="shared" si="124"/>
        <v>NIT</v>
      </c>
    </row>
    <row r="3936" spans="1:5" x14ac:dyDescent="0.25">
      <c r="A3936" t="s">
        <v>7442</v>
      </c>
      <c r="B3936" t="s">
        <v>7443</v>
      </c>
      <c r="C3936" t="str">
        <f>Tabla4[[#This Row],[NIT]]</f>
        <v>12172605760014</v>
      </c>
      <c r="D3936">
        <f t="shared" si="123"/>
        <v>14</v>
      </c>
      <c r="E3936" t="str">
        <f t="shared" si="124"/>
        <v>NIT</v>
      </c>
    </row>
    <row r="3937" spans="1:5" x14ac:dyDescent="0.25">
      <c r="A3937" t="s">
        <v>7444</v>
      </c>
      <c r="B3937" t="s">
        <v>7445</v>
      </c>
      <c r="C3937" t="str">
        <f>Tabla4[[#This Row],[NIT]]</f>
        <v>06142801031014</v>
      </c>
      <c r="D3937">
        <f t="shared" si="123"/>
        <v>14</v>
      </c>
      <c r="E3937" t="str">
        <f t="shared" si="124"/>
        <v>NIT</v>
      </c>
    </row>
    <row r="3938" spans="1:5" x14ac:dyDescent="0.25">
      <c r="A3938" t="s">
        <v>7446</v>
      </c>
      <c r="B3938" t="s">
        <v>7447</v>
      </c>
      <c r="C3938" t="str">
        <f>Tabla4[[#This Row],[NIT]]</f>
        <v>06142306770015</v>
      </c>
      <c r="D3938">
        <f t="shared" si="123"/>
        <v>14</v>
      </c>
      <c r="E3938" t="str">
        <f t="shared" si="124"/>
        <v>NIT</v>
      </c>
    </row>
    <row r="3939" spans="1:5" x14ac:dyDescent="0.25">
      <c r="A3939" t="s">
        <v>7448</v>
      </c>
      <c r="B3939" t="s">
        <v>7449</v>
      </c>
      <c r="C3939" t="str">
        <f>Tabla4[[#This Row],[NIT]]</f>
        <v>03071305081014</v>
      </c>
      <c r="D3939">
        <f t="shared" si="123"/>
        <v>14</v>
      </c>
      <c r="E3939" t="str">
        <f t="shared" si="124"/>
        <v>NIT</v>
      </c>
    </row>
    <row r="3940" spans="1:5" x14ac:dyDescent="0.25">
      <c r="A3940" t="s">
        <v>7450</v>
      </c>
      <c r="B3940" t="s">
        <v>7451</v>
      </c>
      <c r="C3940" t="str">
        <f>Tabla4[[#This Row],[NIT]]</f>
        <v>06140902051013</v>
      </c>
      <c r="D3940">
        <f t="shared" si="123"/>
        <v>14</v>
      </c>
      <c r="E3940" t="str">
        <f t="shared" si="124"/>
        <v>NIT</v>
      </c>
    </row>
    <row r="3941" spans="1:5" x14ac:dyDescent="0.25">
      <c r="A3941" t="s">
        <v>7452</v>
      </c>
      <c r="B3941" t="s">
        <v>7453</v>
      </c>
      <c r="C3941" t="str">
        <f>Tabla4[[#This Row],[NIT]]</f>
        <v>06140910981046</v>
      </c>
      <c r="D3941">
        <f t="shared" si="123"/>
        <v>14</v>
      </c>
      <c r="E3941" t="str">
        <f t="shared" si="124"/>
        <v>NIT</v>
      </c>
    </row>
    <row r="3942" spans="1:5" x14ac:dyDescent="0.25">
      <c r="A3942" t="s">
        <v>7454</v>
      </c>
      <c r="B3942" t="s">
        <v>7455</v>
      </c>
      <c r="C3942" t="str">
        <f>Tabla4[[#This Row],[NIT]]</f>
        <v>12172103951012</v>
      </c>
      <c r="D3942">
        <f t="shared" si="123"/>
        <v>14</v>
      </c>
      <c r="E3942" t="str">
        <f t="shared" si="124"/>
        <v>NIT</v>
      </c>
    </row>
    <row r="3943" spans="1:5" x14ac:dyDescent="0.25">
      <c r="A3943" t="s">
        <v>7456</v>
      </c>
      <c r="B3943" t="s">
        <v>7457</v>
      </c>
      <c r="C3943" t="str">
        <f>Tabla4[[#This Row],[NIT]]</f>
        <v>06140104740014</v>
      </c>
      <c r="D3943">
        <f t="shared" si="123"/>
        <v>14</v>
      </c>
      <c r="E3943" t="str">
        <f t="shared" si="124"/>
        <v>NIT</v>
      </c>
    </row>
    <row r="3944" spans="1:5" x14ac:dyDescent="0.25">
      <c r="A3944" t="s">
        <v>7458</v>
      </c>
      <c r="B3944" t="s">
        <v>7459</v>
      </c>
      <c r="C3944" t="str">
        <f>Tabla4[[#This Row],[NIT]]</f>
        <v>06140409071021</v>
      </c>
      <c r="D3944">
        <f t="shared" si="123"/>
        <v>14</v>
      </c>
      <c r="E3944" t="str">
        <f t="shared" si="124"/>
        <v>NIT</v>
      </c>
    </row>
    <row r="3945" spans="1:5" x14ac:dyDescent="0.25">
      <c r="A3945" t="s">
        <v>7460</v>
      </c>
      <c r="B3945" t="s">
        <v>7461</v>
      </c>
      <c r="C3945" t="str">
        <f>Tabla4[[#This Row],[NIT]]</f>
        <v>06140410051026</v>
      </c>
      <c r="D3945">
        <f t="shared" si="123"/>
        <v>14</v>
      </c>
      <c r="E3945" t="str">
        <f t="shared" si="124"/>
        <v>NIT</v>
      </c>
    </row>
    <row r="3946" spans="1:5" x14ac:dyDescent="0.25">
      <c r="A3946" t="s">
        <v>7462</v>
      </c>
      <c r="B3946" t="s">
        <v>7463</v>
      </c>
      <c r="C3946" t="str">
        <f>Tabla4[[#This Row],[NIT]]</f>
        <v>06140702850010</v>
      </c>
      <c r="D3946">
        <f t="shared" si="123"/>
        <v>14</v>
      </c>
      <c r="E3946" t="str">
        <f t="shared" si="124"/>
        <v>NIT</v>
      </c>
    </row>
    <row r="3947" spans="1:5" x14ac:dyDescent="0.25">
      <c r="A3947" t="s">
        <v>7464</v>
      </c>
      <c r="B3947" t="s">
        <v>7465</v>
      </c>
      <c r="C3947" t="str">
        <f>Tabla4[[#This Row],[NIT]]</f>
        <v>06140907071080</v>
      </c>
      <c r="D3947">
        <f t="shared" si="123"/>
        <v>14</v>
      </c>
      <c r="E3947" t="str">
        <f t="shared" si="124"/>
        <v>NIT</v>
      </c>
    </row>
    <row r="3948" spans="1:5" x14ac:dyDescent="0.25">
      <c r="A3948" t="s">
        <v>7466</v>
      </c>
      <c r="B3948" t="s">
        <v>7467</v>
      </c>
      <c r="C3948" t="str">
        <f>Tabla4[[#This Row],[NIT]]</f>
        <v>06142711730015</v>
      </c>
      <c r="D3948">
        <f t="shared" si="123"/>
        <v>14</v>
      </c>
      <c r="E3948" t="str">
        <f t="shared" si="124"/>
        <v>NIT</v>
      </c>
    </row>
    <row r="3949" spans="1:5" x14ac:dyDescent="0.25">
      <c r="A3949" t="s">
        <v>7468</v>
      </c>
      <c r="B3949" t="s">
        <v>7469</v>
      </c>
      <c r="C3949" t="str">
        <f>Tabla4[[#This Row],[NIT]]</f>
        <v>05112611981016</v>
      </c>
      <c r="D3949">
        <f t="shared" si="123"/>
        <v>14</v>
      </c>
      <c r="E3949" t="str">
        <f t="shared" si="124"/>
        <v>NIT</v>
      </c>
    </row>
    <row r="3950" spans="1:5" x14ac:dyDescent="0.25">
      <c r="A3950" t="s">
        <v>7470</v>
      </c>
      <c r="B3950" t="s">
        <v>7471</v>
      </c>
      <c r="C3950" t="str">
        <f>Tabla4[[#This Row],[NIT]]</f>
        <v>06141202031018</v>
      </c>
      <c r="D3950">
        <f t="shared" si="123"/>
        <v>14</v>
      </c>
      <c r="E3950" t="str">
        <f t="shared" si="124"/>
        <v>NIT</v>
      </c>
    </row>
    <row r="3951" spans="1:5" x14ac:dyDescent="0.25">
      <c r="A3951" t="s">
        <v>7472</v>
      </c>
      <c r="B3951" t="s">
        <v>7473</v>
      </c>
      <c r="C3951" t="str">
        <f>Tabla4[[#This Row],[NIT]]</f>
        <v>03152201021010</v>
      </c>
      <c r="D3951">
        <f t="shared" si="123"/>
        <v>14</v>
      </c>
      <c r="E3951" t="str">
        <f t="shared" si="124"/>
        <v>NIT</v>
      </c>
    </row>
    <row r="3952" spans="1:5" x14ac:dyDescent="0.25">
      <c r="A3952" t="s">
        <v>7474</v>
      </c>
      <c r="B3952" t="s">
        <v>7475</v>
      </c>
      <c r="C3952" t="str">
        <f>Tabla4[[#This Row],[NIT]]</f>
        <v>06140510790011</v>
      </c>
      <c r="D3952">
        <f t="shared" si="123"/>
        <v>14</v>
      </c>
      <c r="E3952" t="str">
        <f t="shared" si="124"/>
        <v>NIT</v>
      </c>
    </row>
    <row r="3953" spans="1:5" x14ac:dyDescent="0.25">
      <c r="A3953" t="s">
        <v>7476</v>
      </c>
      <c r="B3953" t="s">
        <v>7477</v>
      </c>
      <c r="C3953" t="str">
        <f>Tabla4[[#This Row],[NIT]]</f>
        <v>06141310881010</v>
      </c>
      <c r="D3953">
        <f t="shared" si="123"/>
        <v>14</v>
      </c>
      <c r="E3953" t="str">
        <f t="shared" si="124"/>
        <v>NIT</v>
      </c>
    </row>
    <row r="3954" spans="1:5" x14ac:dyDescent="0.25">
      <c r="A3954" t="s">
        <v>7478</v>
      </c>
      <c r="B3954" t="s">
        <v>7479</v>
      </c>
      <c r="C3954" t="str">
        <f>Tabla4[[#This Row],[NIT]]</f>
        <v>94502407951011</v>
      </c>
      <c r="D3954">
        <f t="shared" si="123"/>
        <v>14</v>
      </c>
      <c r="E3954" t="str">
        <f t="shared" si="124"/>
        <v>NIT</v>
      </c>
    </row>
    <row r="3955" spans="1:5" x14ac:dyDescent="0.25">
      <c r="A3955" t="s">
        <v>7480</v>
      </c>
      <c r="B3955" t="s">
        <v>7481</v>
      </c>
      <c r="C3955" t="str">
        <f>Tabla4[[#This Row],[NIT]]</f>
        <v>06142911850016</v>
      </c>
      <c r="D3955">
        <f t="shared" si="123"/>
        <v>14</v>
      </c>
      <c r="E3955" t="str">
        <f t="shared" si="124"/>
        <v>NIT</v>
      </c>
    </row>
    <row r="3956" spans="1:5" x14ac:dyDescent="0.25">
      <c r="A3956" t="s">
        <v>7482</v>
      </c>
      <c r="B3956" t="s">
        <v>7483</v>
      </c>
      <c r="C3956" t="str">
        <f>Tabla4[[#This Row],[NIT]]</f>
        <v>06140111041030</v>
      </c>
      <c r="D3956">
        <f t="shared" si="123"/>
        <v>14</v>
      </c>
      <c r="E3956" t="str">
        <f t="shared" si="124"/>
        <v>NIT</v>
      </c>
    </row>
    <row r="3957" spans="1:5" x14ac:dyDescent="0.25">
      <c r="A3957" t="s">
        <v>7484</v>
      </c>
      <c r="B3957" t="s">
        <v>7485</v>
      </c>
      <c r="C3957" t="str">
        <f>Tabla4[[#This Row],[NIT]]</f>
        <v>06141001051037</v>
      </c>
      <c r="D3957">
        <f t="shared" si="123"/>
        <v>14</v>
      </c>
      <c r="E3957" t="str">
        <f t="shared" si="124"/>
        <v>NIT</v>
      </c>
    </row>
    <row r="3958" spans="1:5" x14ac:dyDescent="0.25">
      <c r="A3958" t="s">
        <v>7486</v>
      </c>
      <c r="B3958" t="s">
        <v>7487</v>
      </c>
      <c r="C3958" t="str">
        <f>Tabla4[[#This Row],[NIT]]</f>
        <v>06141802101028</v>
      </c>
      <c r="D3958">
        <f t="shared" si="123"/>
        <v>14</v>
      </c>
      <c r="E3958" t="str">
        <f t="shared" si="124"/>
        <v>NIT</v>
      </c>
    </row>
    <row r="3959" spans="1:5" x14ac:dyDescent="0.25">
      <c r="A3959" t="s">
        <v>7488</v>
      </c>
      <c r="B3959" t="s">
        <v>7489</v>
      </c>
      <c r="C3959" t="str">
        <f>Tabla4[[#This Row],[NIT]]</f>
        <v>06140501041023</v>
      </c>
      <c r="D3959">
        <f t="shared" si="123"/>
        <v>14</v>
      </c>
      <c r="E3959" t="str">
        <f t="shared" si="124"/>
        <v>NIT</v>
      </c>
    </row>
    <row r="3960" spans="1:5" x14ac:dyDescent="0.25">
      <c r="A3960" t="s">
        <v>7490</v>
      </c>
      <c r="B3960" t="s">
        <v>7491</v>
      </c>
      <c r="C3960" t="str">
        <f>Tabla4[[#This Row],[NIT]]</f>
        <v>06141502071062</v>
      </c>
      <c r="D3960">
        <f t="shared" si="123"/>
        <v>14</v>
      </c>
      <c r="E3960" t="str">
        <f t="shared" si="124"/>
        <v>NIT</v>
      </c>
    </row>
    <row r="3961" spans="1:5" x14ac:dyDescent="0.25">
      <c r="A3961" t="s">
        <v>7492</v>
      </c>
      <c r="B3961" t="s">
        <v>7493</v>
      </c>
      <c r="C3961" t="str">
        <f>Tabla4[[#This Row],[NIT]]</f>
        <v>06141412991022</v>
      </c>
      <c r="D3961">
        <f t="shared" si="123"/>
        <v>14</v>
      </c>
      <c r="E3961" t="str">
        <f t="shared" si="124"/>
        <v>NIT</v>
      </c>
    </row>
    <row r="3962" spans="1:5" x14ac:dyDescent="0.25">
      <c r="A3962" t="s">
        <v>7494</v>
      </c>
      <c r="B3962" t="s">
        <v>7495</v>
      </c>
      <c r="C3962" t="str">
        <f>Tabla4[[#This Row],[NIT]]</f>
        <v>06142211850019</v>
      </c>
      <c r="D3962">
        <f t="shared" si="123"/>
        <v>14</v>
      </c>
      <c r="E3962" t="str">
        <f t="shared" si="124"/>
        <v>NIT</v>
      </c>
    </row>
    <row r="3963" spans="1:5" x14ac:dyDescent="0.25">
      <c r="A3963" t="s">
        <v>7496</v>
      </c>
      <c r="B3963" t="s">
        <v>7497</v>
      </c>
      <c r="C3963" t="str">
        <f>Tabla4[[#This Row],[NIT]]</f>
        <v>06140307031068</v>
      </c>
      <c r="D3963">
        <f t="shared" si="123"/>
        <v>14</v>
      </c>
      <c r="E3963" t="str">
        <f t="shared" si="124"/>
        <v>NIT</v>
      </c>
    </row>
    <row r="3964" spans="1:5" x14ac:dyDescent="0.25">
      <c r="A3964" t="s">
        <v>7498</v>
      </c>
      <c r="B3964" t="s">
        <v>7499</v>
      </c>
      <c r="C3964" t="str">
        <f>Tabla4[[#This Row],[NIT]]</f>
        <v>06141506021043</v>
      </c>
      <c r="D3964">
        <f t="shared" si="123"/>
        <v>14</v>
      </c>
      <c r="E3964" t="str">
        <f t="shared" si="124"/>
        <v>NIT</v>
      </c>
    </row>
    <row r="3965" spans="1:5" x14ac:dyDescent="0.25">
      <c r="A3965" t="s">
        <v>7500</v>
      </c>
      <c r="B3965" t="s">
        <v>7501</v>
      </c>
      <c r="C3965" t="str">
        <f>Tabla4[[#This Row],[NIT]]</f>
        <v>06140604921021</v>
      </c>
      <c r="D3965">
        <f t="shared" si="123"/>
        <v>14</v>
      </c>
      <c r="E3965" t="str">
        <f t="shared" si="124"/>
        <v>NIT</v>
      </c>
    </row>
    <row r="3966" spans="1:5" x14ac:dyDescent="0.25">
      <c r="A3966" t="s">
        <v>7502</v>
      </c>
      <c r="B3966" t="s">
        <v>7503</v>
      </c>
      <c r="C3966" t="str">
        <f>Tabla4[[#This Row],[NIT]]</f>
        <v>06141512931051</v>
      </c>
      <c r="D3966">
        <f t="shared" si="123"/>
        <v>14</v>
      </c>
      <c r="E3966" t="str">
        <f t="shared" si="124"/>
        <v>NIT</v>
      </c>
    </row>
    <row r="3967" spans="1:5" x14ac:dyDescent="0.25">
      <c r="A3967" t="s">
        <v>7504</v>
      </c>
      <c r="B3967" t="s">
        <v>7505</v>
      </c>
      <c r="C3967" t="str">
        <f>Tabla4[[#This Row],[NIT]]</f>
        <v>06141803021044</v>
      </c>
      <c r="D3967">
        <f t="shared" si="123"/>
        <v>14</v>
      </c>
      <c r="E3967" t="str">
        <f t="shared" si="124"/>
        <v>NIT</v>
      </c>
    </row>
    <row r="3968" spans="1:5" x14ac:dyDescent="0.25">
      <c r="A3968" t="s">
        <v>7506</v>
      </c>
      <c r="B3968" t="s">
        <v>7507</v>
      </c>
      <c r="C3968" t="str">
        <f>Tabla4[[#This Row],[NIT]]</f>
        <v>02101912971013</v>
      </c>
      <c r="D3968">
        <f t="shared" si="123"/>
        <v>14</v>
      </c>
      <c r="E3968" t="str">
        <f t="shared" si="124"/>
        <v>NIT</v>
      </c>
    </row>
    <row r="3969" spans="1:5" x14ac:dyDescent="0.25">
      <c r="A3969" t="s">
        <v>7508</v>
      </c>
      <c r="B3969" t="s">
        <v>7509</v>
      </c>
      <c r="C3969" t="str">
        <f>Tabla4[[#This Row],[NIT]]</f>
        <v>06143107971057</v>
      </c>
      <c r="D3969">
        <f t="shared" si="123"/>
        <v>14</v>
      </c>
      <c r="E3969" t="str">
        <f t="shared" si="124"/>
        <v>NIT</v>
      </c>
    </row>
    <row r="3970" spans="1:5" x14ac:dyDescent="0.25">
      <c r="A3970" t="s">
        <v>7510</v>
      </c>
      <c r="B3970" t="s">
        <v>7511</v>
      </c>
      <c r="C3970" t="str">
        <f>Tabla4[[#This Row],[NIT]]</f>
        <v>06142401941038</v>
      </c>
      <c r="D3970">
        <f t="shared" ref="D3970:D4033" si="125">LEN(C3970)</f>
        <v>14</v>
      </c>
      <c r="E3970" t="str">
        <f t="shared" si="124"/>
        <v>NIT</v>
      </c>
    </row>
    <row r="3971" spans="1:5" x14ac:dyDescent="0.25">
      <c r="A3971" t="s">
        <v>7512</v>
      </c>
      <c r="B3971" t="s">
        <v>7513</v>
      </c>
      <c r="C3971" t="str">
        <f>Tabla4[[#This Row],[NIT]]</f>
        <v>06140101110056</v>
      </c>
      <c r="D3971">
        <f t="shared" si="125"/>
        <v>14</v>
      </c>
      <c r="E3971" t="str">
        <f t="shared" ref="E3971:E4034" si="126">IF(D3971=14,"NIT",IF(D3971=9,"DUI"," "))</f>
        <v>NIT</v>
      </c>
    </row>
    <row r="3972" spans="1:5" x14ac:dyDescent="0.25">
      <c r="A3972" t="s">
        <v>7514</v>
      </c>
      <c r="B3972" t="s">
        <v>7515</v>
      </c>
      <c r="C3972" t="str">
        <f>Tabla4[[#This Row],[NIT]]</f>
        <v>09090906741018</v>
      </c>
      <c r="D3972">
        <f t="shared" si="125"/>
        <v>14</v>
      </c>
      <c r="E3972" t="str">
        <f t="shared" si="126"/>
        <v>NIT</v>
      </c>
    </row>
    <row r="3973" spans="1:5" x14ac:dyDescent="0.25">
      <c r="A3973" t="s">
        <v>7516</v>
      </c>
      <c r="B3973" t="s">
        <v>7517</v>
      </c>
      <c r="C3973" t="str">
        <f>Tabla4[[#This Row],[NIT]]</f>
        <v>06141203031054</v>
      </c>
      <c r="D3973">
        <f t="shared" si="125"/>
        <v>14</v>
      </c>
      <c r="E3973" t="str">
        <f t="shared" si="126"/>
        <v>NIT</v>
      </c>
    </row>
    <row r="3974" spans="1:5" x14ac:dyDescent="0.25">
      <c r="A3974" t="s">
        <v>7518</v>
      </c>
      <c r="B3974" t="s">
        <v>7519</v>
      </c>
      <c r="C3974" t="str">
        <f>Tabla4[[#This Row],[NIT]]</f>
        <v>06141908031037</v>
      </c>
      <c r="D3974">
        <f t="shared" si="125"/>
        <v>14</v>
      </c>
      <c r="E3974" t="str">
        <f t="shared" si="126"/>
        <v>NIT</v>
      </c>
    </row>
    <row r="3975" spans="1:5" x14ac:dyDescent="0.25">
      <c r="A3975" t="s">
        <v>7520</v>
      </c>
      <c r="B3975" t="s">
        <v>7521</v>
      </c>
      <c r="C3975" t="str">
        <f>Tabla4[[#This Row],[NIT]]</f>
        <v>06142502021010</v>
      </c>
      <c r="D3975">
        <f t="shared" si="125"/>
        <v>14</v>
      </c>
      <c r="E3975" t="str">
        <f t="shared" si="126"/>
        <v>NIT</v>
      </c>
    </row>
    <row r="3976" spans="1:5" x14ac:dyDescent="0.25">
      <c r="A3976" t="s">
        <v>7522</v>
      </c>
      <c r="B3976" t="s">
        <v>7523</v>
      </c>
      <c r="C3976" t="str">
        <f>Tabla4[[#This Row],[NIT]]</f>
        <v>06141101021046</v>
      </c>
      <c r="D3976">
        <f t="shared" si="125"/>
        <v>14</v>
      </c>
      <c r="E3976" t="str">
        <f t="shared" si="126"/>
        <v>NIT</v>
      </c>
    </row>
    <row r="3977" spans="1:5" x14ac:dyDescent="0.25">
      <c r="A3977" t="s">
        <v>7524</v>
      </c>
      <c r="B3977" t="s">
        <v>7525</v>
      </c>
      <c r="C3977" t="str">
        <f>Tabla4[[#This Row],[NIT]]</f>
        <v>12170509850014</v>
      </c>
      <c r="D3977">
        <f t="shared" si="125"/>
        <v>14</v>
      </c>
      <c r="E3977" t="str">
        <f t="shared" si="126"/>
        <v>NIT</v>
      </c>
    </row>
    <row r="3978" spans="1:5" x14ac:dyDescent="0.25">
      <c r="A3978" t="s">
        <v>7526</v>
      </c>
      <c r="B3978" t="s">
        <v>7527</v>
      </c>
      <c r="C3978" t="str">
        <f>Tabla4[[#This Row],[NIT]]</f>
        <v>06141112670016</v>
      </c>
      <c r="D3978">
        <f t="shared" si="125"/>
        <v>14</v>
      </c>
      <c r="E3978" t="str">
        <f t="shared" si="126"/>
        <v>NIT</v>
      </c>
    </row>
    <row r="3979" spans="1:5" x14ac:dyDescent="0.25">
      <c r="A3979" t="s">
        <v>7528</v>
      </c>
      <c r="B3979" t="s">
        <v>7529</v>
      </c>
      <c r="C3979" t="str">
        <f>Tabla4[[#This Row],[NIT]]</f>
        <v>12171704101010</v>
      </c>
      <c r="D3979">
        <f t="shared" si="125"/>
        <v>14</v>
      </c>
      <c r="E3979" t="str">
        <f t="shared" si="126"/>
        <v>NIT</v>
      </c>
    </row>
    <row r="3980" spans="1:5" x14ac:dyDescent="0.25">
      <c r="A3980" t="s">
        <v>7530</v>
      </c>
      <c r="B3980" t="s">
        <v>7531</v>
      </c>
      <c r="C3980" t="str">
        <f>Tabla4[[#This Row],[NIT]]</f>
        <v>06141909101012</v>
      </c>
      <c r="D3980">
        <f t="shared" si="125"/>
        <v>14</v>
      </c>
      <c r="E3980" t="str">
        <f t="shared" si="126"/>
        <v>NIT</v>
      </c>
    </row>
    <row r="3981" spans="1:5" x14ac:dyDescent="0.25">
      <c r="A3981" t="s">
        <v>7532</v>
      </c>
      <c r="B3981" t="s">
        <v>7533</v>
      </c>
      <c r="C3981" t="str">
        <f>Tabla4[[#This Row],[NIT]]</f>
        <v>06142202780016</v>
      </c>
      <c r="D3981">
        <f t="shared" si="125"/>
        <v>14</v>
      </c>
      <c r="E3981" t="str">
        <f t="shared" si="126"/>
        <v>NIT</v>
      </c>
    </row>
    <row r="3982" spans="1:5" x14ac:dyDescent="0.25">
      <c r="A3982" t="s">
        <v>3573</v>
      </c>
      <c r="B3982" t="s">
        <v>7534</v>
      </c>
      <c r="C3982" t="str">
        <f>Tabla4[[#This Row],[NIT]]</f>
        <v>06142011771018</v>
      </c>
      <c r="D3982">
        <f t="shared" si="125"/>
        <v>14</v>
      </c>
      <c r="E3982" t="str">
        <f t="shared" si="126"/>
        <v>NIT</v>
      </c>
    </row>
    <row r="3983" spans="1:5" x14ac:dyDescent="0.25">
      <c r="A3983" t="s">
        <v>7535</v>
      </c>
      <c r="B3983" t="s">
        <v>7536</v>
      </c>
      <c r="C3983" t="str">
        <f>Tabla4[[#This Row],[NIT]]</f>
        <v>06140912820046</v>
      </c>
      <c r="D3983">
        <f t="shared" si="125"/>
        <v>14</v>
      </c>
      <c r="E3983" t="str">
        <f t="shared" si="126"/>
        <v>NIT</v>
      </c>
    </row>
    <row r="3984" spans="1:5" x14ac:dyDescent="0.25">
      <c r="A3984" t="s">
        <v>7537</v>
      </c>
      <c r="B3984" t="s">
        <v>7538</v>
      </c>
      <c r="C3984" t="str">
        <f>Tabla4[[#This Row],[NIT]]</f>
        <v>06142202961046</v>
      </c>
      <c r="D3984">
        <f t="shared" si="125"/>
        <v>14</v>
      </c>
      <c r="E3984" t="str">
        <f t="shared" si="126"/>
        <v>NIT</v>
      </c>
    </row>
    <row r="3985" spans="1:5" x14ac:dyDescent="0.25">
      <c r="A3985" t="s">
        <v>7539</v>
      </c>
      <c r="B3985" t="s">
        <v>7540</v>
      </c>
      <c r="C3985" t="str">
        <f>Tabla4[[#This Row],[NIT]]</f>
        <v>06140112941060</v>
      </c>
      <c r="D3985">
        <f t="shared" si="125"/>
        <v>14</v>
      </c>
      <c r="E3985" t="str">
        <f t="shared" si="126"/>
        <v>NIT</v>
      </c>
    </row>
    <row r="3986" spans="1:5" x14ac:dyDescent="0.25">
      <c r="A3986" t="s">
        <v>7541</v>
      </c>
      <c r="B3986" t="s">
        <v>7542</v>
      </c>
      <c r="C3986" t="str">
        <f>Tabla4[[#This Row],[NIT]]</f>
        <v>06140406790014</v>
      </c>
      <c r="D3986">
        <f t="shared" si="125"/>
        <v>14</v>
      </c>
      <c r="E3986" t="str">
        <f t="shared" si="126"/>
        <v>NIT</v>
      </c>
    </row>
    <row r="3987" spans="1:5" x14ac:dyDescent="0.25">
      <c r="A3987" t="s">
        <v>7543</v>
      </c>
      <c r="B3987" t="s">
        <v>7544</v>
      </c>
      <c r="C3987" t="str">
        <f>Tabla4[[#This Row],[NIT]]</f>
        <v>06140410891040</v>
      </c>
      <c r="D3987">
        <f t="shared" si="125"/>
        <v>14</v>
      </c>
      <c r="E3987" t="str">
        <f t="shared" si="126"/>
        <v>NIT</v>
      </c>
    </row>
    <row r="3988" spans="1:5" x14ac:dyDescent="0.25">
      <c r="A3988" t="s">
        <v>7545</v>
      </c>
      <c r="B3988" t="s">
        <v>7546</v>
      </c>
      <c r="C3988" t="str">
        <f>Tabla4[[#This Row],[NIT]]</f>
        <v>06140404081061</v>
      </c>
      <c r="D3988">
        <f t="shared" si="125"/>
        <v>14</v>
      </c>
      <c r="E3988" t="str">
        <f t="shared" si="126"/>
        <v>NIT</v>
      </c>
    </row>
    <row r="3989" spans="1:5" x14ac:dyDescent="0.25">
      <c r="A3989" t="s">
        <v>7547</v>
      </c>
      <c r="B3989" t="s">
        <v>7548</v>
      </c>
      <c r="C3989" t="str">
        <f>Tabla4[[#This Row],[NIT]]</f>
        <v>06141108981010</v>
      </c>
      <c r="D3989">
        <f t="shared" si="125"/>
        <v>14</v>
      </c>
      <c r="E3989" t="str">
        <f t="shared" si="126"/>
        <v>NIT</v>
      </c>
    </row>
    <row r="3990" spans="1:5" x14ac:dyDescent="0.25">
      <c r="A3990" t="s">
        <v>7549</v>
      </c>
      <c r="B3990" t="s">
        <v>7550</v>
      </c>
      <c r="C3990" t="str">
        <f>Tabla4[[#This Row],[NIT]]</f>
        <v>06142805921049</v>
      </c>
      <c r="D3990">
        <f t="shared" si="125"/>
        <v>14</v>
      </c>
      <c r="E3990" t="str">
        <f t="shared" si="126"/>
        <v>NIT</v>
      </c>
    </row>
    <row r="3991" spans="1:5" x14ac:dyDescent="0.25">
      <c r="A3991" t="s">
        <v>7551</v>
      </c>
      <c r="B3991" t="s">
        <v>7552</v>
      </c>
      <c r="C3991" t="str">
        <f>Tabla4[[#This Row],[NIT]]</f>
        <v>06141106821016</v>
      </c>
      <c r="D3991">
        <f t="shared" si="125"/>
        <v>14</v>
      </c>
      <c r="E3991" t="str">
        <f t="shared" si="126"/>
        <v>NIT</v>
      </c>
    </row>
    <row r="3992" spans="1:5" x14ac:dyDescent="0.25">
      <c r="A3992" t="s">
        <v>3542</v>
      </c>
      <c r="B3992" t="s">
        <v>7553</v>
      </c>
      <c r="C3992" t="str">
        <f>Tabla4[[#This Row],[NIT]]</f>
        <v>06141509650017</v>
      </c>
      <c r="D3992">
        <f t="shared" si="125"/>
        <v>14</v>
      </c>
      <c r="E3992" t="str">
        <f t="shared" si="126"/>
        <v>NIT</v>
      </c>
    </row>
    <row r="3993" spans="1:5" x14ac:dyDescent="0.25">
      <c r="A3993" t="s">
        <v>7554</v>
      </c>
      <c r="B3993" t="s">
        <v>7555</v>
      </c>
      <c r="C3993" t="str">
        <f>Tabla4[[#This Row],[NIT]]</f>
        <v>06141101210013</v>
      </c>
      <c r="D3993">
        <f t="shared" si="125"/>
        <v>14</v>
      </c>
      <c r="E3993" t="str">
        <f t="shared" si="126"/>
        <v>NIT</v>
      </c>
    </row>
    <row r="3994" spans="1:5" x14ac:dyDescent="0.25">
      <c r="A3994" t="s">
        <v>7556</v>
      </c>
      <c r="B3994" t="s">
        <v>7557</v>
      </c>
      <c r="C3994" t="str">
        <f>Tabla4[[#This Row],[NIT]]</f>
        <v>03150403820025</v>
      </c>
      <c r="D3994">
        <f t="shared" si="125"/>
        <v>14</v>
      </c>
      <c r="E3994" t="str">
        <f t="shared" si="126"/>
        <v>NIT</v>
      </c>
    </row>
    <row r="3995" spans="1:5" x14ac:dyDescent="0.25">
      <c r="A3995" t="s">
        <v>7558</v>
      </c>
      <c r="B3995" t="s">
        <v>7559</v>
      </c>
      <c r="C3995" t="str">
        <f>Tabla4[[#This Row],[NIT]]</f>
        <v>06142607820056</v>
      </c>
      <c r="D3995">
        <f t="shared" si="125"/>
        <v>14</v>
      </c>
      <c r="E3995" t="str">
        <f t="shared" si="126"/>
        <v>NIT</v>
      </c>
    </row>
    <row r="3996" spans="1:5" x14ac:dyDescent="0.25">
      <c r="A3996" t="s">
        <v>7560</v>
      </c>
      <c r="B3996" t="s">
        <v>7561</v>
      </c>
      <c r="C3996" t="str">
        <f>Tabla4[[#This Row],[NIT]]</f>
        <v>06142411850015</v>
      </c>
      <c r="D3996">
        <f t="shared" si="125"/>
        <v>14</v>
      </c>
      <c r="E3996" t="str">
        <f t="shared" si="126"/>
        <v>NIT</v>
      </c>
    </row>
    <row r="3997" spans="1:5" x14ac:dyDescent="0.25">
      <c r="A3997" t="s">
        <v>7562</v>
      </c>
      <c r="B3997" t="s">
        <v>7563</v>
      </c>
      <c r="C3997" t="str">
        <f>Tabla4[[#This Row],[NIT]]</f>
        <v>06143103001320</v>
      </c>
      <c r="D3997">
        <f t="shared" si="125"/>
        <v>14</v>
      </c>
      <c r="E3997" t="str">
        <f t="shared" si="126"/>
        <v>NIT</v>
      </c>
    </row>
    <row r="3998" spans="1:5" x14ac:dyDescent="0.25">
      <c r="A3998" t="s">
        <v>7564</v>
      </c>
      <c r="B3998" t="s">
        <v>7565</v>
      </c>
      <c r="C3998" t="str">
        <f>Tabla4[[#This Row],[NIT]]</f>
        <v>06141303911027</v>
      </c>
      <c r="D3998">
        <f t="shared" si="125"/>
        <v>14</v>
      </c>
      <c r="E3998" t="str">
        <f t="shared" si="126"/>
        <v>NIT</v>
      </c>
    </row>
    <row r="3999" spans="1:5" x14ac:dyDescent="0.25">
      <c r="A3999" t="s">
        <v>7566</v>
      </c>
      <c r="B3999" t="s">
        <v>7567</v>
      </c>
      <c r="C3999" t="str">
        <f>Tabla4[[#This Row],[NIT]]</f>
        <v>06142608981021</v>
      </c>
      <c r="D3999">
        <f t="shared" si="125"/>
        <v>14</v>
      </c>
      <c r="E3999" t="str">
        <f t="shared" si="126"/>
        <v>NIT</v>
      </c>
    </row>
    <row r="4000" spans="1:5" x14ac:dyDescent="0.25">
      <c r="A4000" t="s">
        <v>7568</v>
      </c>
      <c r="B4000" t="s">
        <v>7569</v>
      </c>
      <c r="C4000" t="str">
        <f>Tabla4[[#This Row],[NIT]]</f>
        <v>05112507891013</v>
      </c>
      <c r="D4000">
        <f t="shared" si="125"/>
        <v>14</v>
      </c>
      <c r="E4000" t="str">
        <f t="shared" si="126"/>
        <v>NIT</v>
      </c>
    </row>
    <row r="4001" spans="1:5" x14ac:dyDescent="0.25">
      <c r="A4001" t="s">
        <v>7570</v>
      </c>
      <c r="B4001" t="s">
        <v>7571</v>
      </c>
      <c r="C4001" t="str">
        <f>Tabla4[[#This Row],[NIT]]</f>
        <v>06140202021091</v>
      </c>
      <c r="D4001">
        <f t="shared" si="125"/>
        <v>14</v>
      </c>
      <c r="E4001" t="str">
        <f t="shared" si="126"/>
        <v>NIT</v>
      </c>
    </row>
    <row r="4002" spans="1:5" x14ac:dyDescent="0.25">
      <c r="A4002" t="s">
        <v>7572</v>
      </c>
      <c r="B4002" t="s">
        <v>7573</v>
      </c>
      <c r="C4002" t="str">
        <f>Tabla4[[#This Row],[NIT]]</f>
        <v>02102908061017</v>
      </c>
      <c r="D4002">
        <f t="shared" si="125"/>
        <v>14</v>
      </c>
      <c r="E4002" t="str">
        <f t="shared" si="126"/>
        <v>NIT</v>
      </c>
    </row>
    <row r="4003" spans="1:5" x14ac:dyDescent="0.25">
      <c r="A4003" t="s">
        <v>7574</v>
      </c>
      <c r="B4003" t="s">
        <v>7575</v>
      </c>
      <c r="C4003" t="str">
        <f>Tabla4[[#This Row],[NIT]]</f>
        <v>06142206011026</v>
      </c>
      <c r="D4003">
        <f t="shared" si="125"/>
        <v>14</v>
      </c>
      <c r="E4003" t="str">
        <f t="shared" si="126"/>
        <v>NIT</v>
      </c>
    </row>
    <row r="4004" spans="1:5" x14ac:dyDescent="0.25">
      <c r="A4004" t="s">
        <v>7576</v>
      </c>
      <c r="B4004" t="s">
        <v>7577</v>
      </c>
      <c r="C4004" t="str">
        <f>Tabla4[[#This Row],[NIT]]</f>
        <v>06142805800025</v>
      </c>
      <c r="D4004">
        <f t="shared" si="125"/>
        <v>14</v>
      </c>
      <c r="E4004" t="str">
        <f t="shared" si="126"/>
        <v>NIT</v>
      </c>
    </row>
    <row r="4005" spans="1:5" x14ac:dyDescent="0.25">
      <c r="A4005" t="s">
        <v>3571</v>
      </c>
      <c r="B4005" t="s">
        <v>7578</v>
      </c>
      <c r="C4005" t="str">
        <f>Tabla4[[#This Row],[NIT]]</f>
        <v>06142007091010</v>
      </c>
      <c r="D4005">
        <f t="shared" si="125"/>
        <v>14</v>
      </c>
      <c r="E4005" t="str">
        <f t="shared" si="126"/>
        <v>NIT</v>
      </c>
    </row>
    <row r="4006" spans="1:5" x14ac:dyDescent="0.25">
      <c r="A4006" t="s">
        <v>7579</v>
      </c>
      <c r="B4006" t="s">
        <v>7580</v>
      </c>
      <c r="C4006" t="str">
        <f>Tabla4[[#This Row],[NIT]]</f>
        <v>06142109810016</v>
      </c>
      <c r="D4006">
        <f t="shared" si="125"/>
        <v>14</v>
      </c>
      <c r="E4006" t="str">
        <f t="shared" si="126"/>
        <v>NIT</v>
      </c>
    </row>
    <row r="4007" spans="1:5" x14ac:dyDescent="0.25">
      <c r="A4007" t="s">
        <v>7581</v>
      </c>
      <c r="B4007" t="s">
        <v>7582</v>
      </c>
      <c r="C4007" t="str">
        <f>Tabla4[[#This Row],[NIT]]</f>
        <v>12171412051011</v>
      </c>
      <c r="D4007">
        <f t="shared" si="125"/>
        <v>14</v>
      </c>
      <c r="E4007" t="str">
        <f t="shared" si="126"/>
        <v>NIT</v>
      </c>
    </row>
    <row r="4008" spans="1:5" x14ac:dyDescent="0.25">
      <c r="A4008" t="s">
        <v>7583</v>
      </c>
      <c r="B4008" t="s">
        <v>7584</v>
      </c>
      <c r="C4008" t="str">
        <f>Tabla4[[#This Row],[NIT]]</f>
        <v>06142406001017</v>
      </c>
      <c r="D4008">
        <f t="shared" si="125"/>
        <v>14</v>
      </c>
      <c r="E4008" t="str">
        <f t="shared" si="126"/>
        <v>NIT</v>
      </c>
    </row>
    <row r="4009" spans="1:5" x14ac:dyDescent="0.25">
      <c r="A4009" t="s">
        <v>7585</v>
      </c>
      <c r="B4009" t="s">
        <v>7586</v>
      </c>
      <c r="C4009" t="str">
        <f>Tabla4[[#This Row],[NIT]]</f>
        <v>06141911081037</v>
      </c>
      <c r="D4009">
        <f t="shared" si="125"/>
        <v>14</v>
      </c>
      <c r="E4009" t="str">
        <f t="shared" si="126"/>
        <v>NIT</v>
      </c>
    </row>
    <row r="4010" spans="1:5" x14ac:dyDescent="0.25">
      <c r="A4010" t="s">
        <v>7587</v>
      </c>
      <c r="B4010" t="s">
        <v>7588</v>
      </c>
      <c r="C4010" t="str">
        <f>Tabla4[[#This Row],[NIT]]</f>
        <v>06142009051059</v>
      </c>
      <c r="D4010">
        <f t="shared" si="125"/>
        <v>14</v>
      </c>
      <c r="E4010" t="str">
        <f t="shared" si="126"/>
        <v>NIT</v>
      </c>
    </row>
    <row r="4011" spans="1:5" x14ac:dyDescent="0.25">
      <c r="A4011" t="s">
        <v>7589</v>
      </c>
      <c r="B4011" t="s">
        <v>7590</v>
      </c>
      <c r="C4011" t="str">
        <f>Tabla4[[#This Row],[NIT]]</f>
        <v>06141012931012</v>
      </c>
      <c r="D4011">
        <f t="shared" si="125"/>
        <v>14</v>
      </c>
      <c r="E4011" t="str">
        <f t="shared" si="126"/>
        <v>NIT</v>
      </c>
    </row>
    <row r="4012" spans="1:5" x14ac:dyDescent="0.25">
      <c r="A4012" t="s">
        <v>7591</v>
      </c>
      <c r="B4012" t="s">
        <v>7592</v>
      </c>
      <c r="C4012" t="str">
        <f>Tabla4[[#This Row],[NIT]]</f>
        <v>10011012601018</v>
      </c>
      <c r="D4012">
        <f t="shared" si="125"/>
        <v>14</v>
      </c>
      <c r="E4012" t="str">
        <f t="shared" si="126"/>
        <v>NIT</v>
      </c>
    </row>
    <row r="4013" spans="1:5" x14ac:dyDescent="0.25">
      <c r="A4013" t="s">
        <v>7593</v>
      </c>
      <c r="B4013" t="s">
        <v>7594</v>
      </c>
      <c r="C4013" t="str">
        <f>Tabla4[[#This Row],[NIT]]</f>
        <v>04042604581019</v>
      </c>
      <c r="D4013">
        <f t="shared" si="125"/>
        <v>14</v>
      </c>
      <c r="E4013" t="str">
        <f t="shared" si="126"/>
        <v>NIT</v>
      </c>
    </row>
    <row r="4014" spans="1:5" x14ac:dyDescent="0.25">
      <c r="A4014" t="s">
        <v>7595</v>
      </c>
      <c r="B4014" t="s">
        <v>7596</v>
      </c>
      <c r="C4014" t="str">
        <f>Tabla4[[#This Row],[NIT]]</f>
        <v>08211908360016</v>
      </c>
      <c r="D4014">
        <f t="shared" si="125"/>
        <v>14</v>
      </c>
      <c r="E4014" t="str">
        <f t="shared" si="126"/>
        <v>NIT</v>
      </c>
    </row>
    <row r="4015" spans="1:5" x14ac:dyDescent="0.25">
      <c r="A4015" t="s">
        <v>7597</v>
      </c>
      <c r="B4015" t="s">
        <v>7598</v>
      </c>
      <c r="C4015" t="str">
        <f>Tabla4[[#This Row],[NIT]]</f>
        <v>06142908881045</v>
      </c>
      <c r="D4015">
        <f t="shared" si="125"/>
        <v>14</v>
      </c>
      <c r="E4015" t="str">
        <f t="shared" si="126"/>
        <v>NIT</v>
      </c>
    </row>
    <row r="4016" spans="1:5" x14ac:dyDescent="0.25">
      <c r="A4016" t="s">
        <v>7599</v>
      </c>
      <c r="B4016" t="s">
        <v>7600</v>
      </c>
      <c r="C4016" t="str">
        <f>Tabla4[[#This Row],[NIT]]</f>
        <v>09060403540016</v>
      </c>
      <c r="D4016">
        <f t="shared" si="125"/>
        <v>14</v>
      </c>
      <c r="E4016" t="str">
        <f t="shared" si="126"/>
        <v>NIT</v>
      </c>
    </row>
    <row r="4017" spans="1:5" x14ac:dyDescent="0.25">
      <c r="A4017" t="s">
        <v>7601</v>
      </c>
      <c r="B4017" t="s">
        <v>7602</v>
      </c>
      <c r="C4017" t="str">
        <f>Tabla4[[#This Row],[NIT]]</f>
        <v>02070101480019</v>
      </c>
      <c r="D4017">
        <f t="shared" si="125"/>
        <v>14</v>
      </c>
      <c r="E4017" t="str">
        <f t="shared" si="126"/>
        <v>NIT</v>
      </c>
    </row>
    <row r="4018" spans="1:5" x14ac:dyDescent="0.25">
      <c r="A4018" t="s">
        <v>7603</v>
      </c>
      <c r="B4018" t="s">
        <v>7604</v>
      </c>
      <c r="C4018" t="str">
        <f>Tabla4[[#This Row],[NIT]]</f>
        <v>06141611721093</v>
      </c>
      <c r="D4018">
        <f t="shared" si="125"/>
        <v>14</v>
      </c>
      <c r="E4018" t="str">
        <f t="shared" si="126"/>
        <v>NIT</v>
      </c>
    </row>
    <row r="4019" spans="1:5" x14ac:dyDescent="0.25">
      <c r="A4019" t="s">
        <v>7605</v>
      </c>
      <c r="B4019" t="s">
        <v>7606</v>
      </c>
      <c r="C4019" t="str">
        <f>Tabla4[[#This Row],[NIT]]</f>
        <v>01011603560016</v>
      </c>
      <c r="D4019">
        <f t="shared" si="125"/>
        <v>14</v>
      </c>
      <c r="E4019" t="str">
        <f t="shared" si="126"/>
        <v>NIT</v>
      </c>
    </row>
    <row r="4020" spans="1:5" x14ac:dyDescent="0.25">
      <c r="A4020" t="s">
        <v>7607</v>
      </c>
      <c r="B4020" t="s">
        <v>7608</v>
      </c>
      <c r="C4020" t="str">
        <f>Tabla4[[#This Row],[NIT]]</f>
        <v>06142407961049</v>
      </c>
      <c r="D4020">
        <f t="shared" si="125"/>
        <v>14</v>
      </c>
      <c r="E4020" t="str">
        <f t="shared" si="126"/>
        <v>NIT</v>
      </c>
    </row>
    <row r="4021" spans="1:5" x14ac:dyDescent="0.25">
      <c r="A4021" t="s">
        <v>7609</v>
      </c>
      <c r="B4021" t="s">
        <v>7610</v>
      </c>
      <c r="C4021" t="str">
        <f>Tabla4[[#This Row],[NIT]]</f>
        <v>06140801860042</v>
      </c>
      <c r="D4021">
        <f t="shared" si="125"/>
        <v>14</v>
      </c>
      <c r="E4021" t="str">
        <f t="shared" si="126"/>
        <v>NIT</v>
      </c>
    </row>
    <row r="4022" spans="1:5" x14ac:dyDescent="0.25">
      <c r="A4022" t="s">
        <v>7611</v>
      </c>
      <c r="B4022" t="s">
        <v>7612</v>
      </c>
      <c r="C4022" t="str">
        <f>Tabla4[[#This Row],[NIT]]</f>
        <v>12171004021015</v>
      </c>
      <c r="D4022">
        <f t="shared" si="125"/>
        <v>14</v>
      </c>
      <c r="E4022" t="str">
        <f t="shared" si="126"/>
        <v>NIT</v>
      </c>
    </row>
    <row r="4023" spans="1:5" x14ac:dyDescent="0.25">
      <c r="A4023" t="s">
        <v>7613</v>
      </c>
      <c r="B4023" t="s">
        <v>7614</v>
      </c>
      <c r="C4023" t="str">
        <f>Tabla4[[#This Row],[NIT]]</f>
        <v>12170211580013</v>
      </c>
      <c r="D4023">
        <f t="shared" si="125"/>
        <v>14</v>
      </c>
      <c r="E4023" t="str">
        <f t="shared" si="126"/>
        <v>NIT</v>
      </c>
    </row>
    <row r="4024" spans="1:5" x14ac:dyDescent="0.25">
      <c r="A4024" t="s">
        <v>7615</v>
      </c>
      <c r="B4024" t="s">
        <v>7616</v>
      </c>
      <c r="C4024" t="str">
        <f>Tabla4[[#This Row],[NIT]]</f>
        <v>14061806590013</v>
      </c>
      <c r="D4024">
        <f t="shared" si="125"/>
        <v>14</v>
      </c>
      <c r="E4024" t="str">
        <f t="shared" si="126"/>
        <v>NIT</v>
      </c>
    </row>
    <row r="4025" spans="1:5" x14ac:dyDescent="0.25">
      <c r="A4025" t="s">
        <v>7617</v>
      </c>
      <c r="B4025" t="s">
        <v>7618</v>
      </c>
      <c r="C4025" t="str">
        <f>Tabla4[[#This Row],[NIT]]</f>
        <v>94501608780012</v>
      </c>
      <c r="D4025">
        <f t="shared" si="125"/>
        <v>14</v>
      </c>
      <c r="E4025" t="str">
        <f t="shared" si="126"/>
        <v>NIT</v>
      </c>
    </row>
    <row r="4026" spans="1:5" x14ac:dyDescent="0.25">
      <c r="A4026" t="s">
        <v>7619</v>
      </c>
      <c r="B4026" t="s">
        <v>7620</v>
      </c>
      <c r="C4026" t="str">
        <f>Tabla4[[#This Row],[NIT]]</f>
        <v>06141206081010</v>
      </c>
      <c r="D4026">
        <f t="shared" si="125"/>
        <v>14</v>
      </c>
      <c r="E4026" t="str">
        <f t="shared" si="126"/>
        <v>NIT</v>
      </c>
    </row>
    <row r="4027" spans="1:5" x14ac:dyDescent="0.25">
      <c r="A4027" t="s">
        <v>7621</v>
      </c>
      <c r="B4027" t="s">
        <v>7622</v>
      </c>
      <c r="C4027" t="str">
        <f>Tabla4[[#This Row],[NIT]]</f>
        <v>06140603031065</v>
      </c>
      <c r="D4027">
        <f t="shared" si="125"/>
        <v>14</v>
      </c>
      <c r="E4027" t="str">
        <f t="shared" si="126"/>
        <v>NIT</v>
      </c>
    </row>
    <row r="4028" spans="1:5" x14ac:dyDescent="0.25">
      <c r="A4028" t="s">
        <v>7623</v>
      </c>
      <c r="B4028" t="s">
        <v>7624</v>
      </c>
      <c r="C4028" t="str">
        <f>Tabla4[[#This Row],[NIT]]</f>
        <v>06141303091046</v>
      </c>
      <c r="D4028">
        <f t="shared" si="125"/>
        <v>14</v>
      </c>
      <c r="E4028" t="str">
        <f t="shared" si="126"/>
        <v>NIT</v>
      </c>
    </row>
    <row r="4029" spans="1:5" x14ac:dyDescent="0.25">
      <c r="A4029" t="s">
        <v>7625</v>
      </c>
      <c r="B4029" t="s">
        <v>7626</v>
      </c>
      <c r="C4029" t="str">
        <f>Tabla4[[#This Row],[NIT]]</f>
        <v>06140812951023</v>
      </c>
      <c r="D4029">
        <f t="shared" si="125"/>
        <v>14</v>
      </c>
      <c r="E4029" t="str">
        <f t="shared" si="126"/>
        <v>NIT</v>
      </c>
    </row>
    <row r="4030" spans="1:5" x14ac:dyDescent="0.25">
      <c r="A4030" t="s">
        <v>7627</v>
      </c>
      <c r="B4030" t="s">
        <v>7628</v>
      </c>
      <c r="C4030" t="str">
        <f>Tabla4[[#This Row],[NIT]]</f>
        <v>06141803860032</v>
      </c>
      <c r="D4030">
        <f t="shared" si="125"/>
        <v>14</v>
      </c>
      <c r="E4030" t="str">
        <f t="shared" si="126"/>
        <v>NIT</v>
      </c>
    </row>
    <row r="4031" spans="1:5" x14ac:dyDescent="0.25">
      <c r="A4031" t="s">
        <v>7629</v>
      </c>
      <c r="B4031" t="s">
        <v>7630</v>
      </c>
      <c r="C4031" t="str">
        <f>Tabla4[[#This Row],[NIT]]</f>
        <v>07150109711010</v>
      </c>
      <c r="D4031">
        <f t="shared" si="125"/>
        <v>14</v>
      </c>
      <c r="E4031" t="str">
        <f t="shared" si="126"/>
        <v>NIT</v>
      </c>
    </row>
    <row r="4032" spans="1:5" x14ac:dyDescent="0.25">
      <c r="A4032" t="s">
        <v>7631</v>
      </c>
      <c r="B4032" t="s">
        <v>7632</v>
      </c>
      <c r="C4032" t="str">
        <f>Tabla4[[#This Row],[NIT]]</f>
        <v>06140602041016</v>
      </c>
      <c r="D4032">
        <f t="shared" si="125"/>
        <v>14</v>
      </c>
      <c r="E4032" t="str">
        <f t="shared" si="126"/>
        <v>NIT</v>
      </c>
    </row>
    <row r="4033" spans="1:5" x14ac:dyDescent="0.25">
      <c r="A4033" t="s">
        <v>7633</v>
      </c>
      <c r="B4033" t="s">
        <v>7634</v>
      </c>
      <c r="C4033" t="str">
        <f>Tabla4[[#This Row],[NIT]]</f>
        <v>06141912770017</v>
      </c>
      <c r="D4033">
        <f t="shared" si="125"/>
        <v>14</v>
      </c>
      <c r="E4033" t="str">
        <f t="shared" si="126"/>
        <v>NIT</v>
      </c>
    </row>
    <row r="4034" spans="1:5" x14ac:dyDescent="0.25">
      <c r="A4034" t="s">
        <v>7635</v>
      </c>
      <c r="B4034" t="s">
        <v>7636</v>
      </c>
      <c r="C4034" t="str">
        <f>Tabla4[[#This Row],[NIT]]</f>
        <v>06141811041062</v>
      </c>
      <c r="D4034">
        <f t="shared" ref="D4034:D4097" si="127">LEN(C4034)</f>
        <v>14</v>
      </c>
      <c r="E4034" t="str">
        <f t="shared" si="126"/>
        <v>NIT</v>
      </c>
    </row>
    <row r="4035" spans="1:5" x14ac:dyDescent="0.25">
      <c r="A4035" t="s">
        <v>7637</v>
      </c>
      <c r="B4035" t="s">
        <v>7638</v>
      </c>
      <c r="C4035" t="str">
        <f>Tabla4[[#This Row],[NIT]]</f>
        <v>94501412601022</v>
      </c>
      <c r="D4035">
        <f t="shared" si="127"/>
        <v>14</v>
      </c>
      <c r="E4035" t="str">
        <f t="shared" ref="E4035:E4098" si="128">IF(D4035=14,"NIT",IF(D4035=9,"DUI"," "))</f>
        <v>NIT</v>
      </c>
    </row>
    <row r="4036" spans="1:5" x14ac:dyDescent="0.25">
      <c r="A4036" t="s">
        <v>7639</v>
      </c>
      <c r="B4036" t="s">
        <v>7640</v>
      </c>
      <c r="C4036" t="str">
        <f>Tabla4[[#This Row],[NIT]]</f>
        <v>02032401650019</v>
      </c>
      <c r="D4036">
        <f t="shared" si="127"/>
        <v>14</v>
      </c>
      <c r="E4036" t="str">
        <f t="shared" si="128"/>
        <v>NIT</v>
      </c>
    </row>
    <row r="4037" spans="1:5" x14ac:dyDescent="0.25">
      <c r="A4037" t="s">
        <v>7641</v>
      </c>
      <c r="B4037" t="s">
        <v>7642</v>
      </c>
      <c r="C4037" t="str">
        <f>Tabla4[[#This Row],[NIT]]</f>
        <v>06142208951018</v>
      </c>
      <c r="D4037">
        <f t="shared" si="127"/>
        <v>14</v>
      </c>
      <c r="E4037" t="str">
        <f t="shared" si="128"/>
        <v>NIT</v>
      </c>
    </row>
    <row r="4038" spans="1:5" x14ac:dyDescent="0.25">
      <c r="A4038" t="s">
        <v>7643</v>
      </c>
      <c r="B4038" t="s">
        <v>7644</v>
      </c>
      <c r="C4038" t="str">
        <f>Tabla4[[#This Row],[NIT]]</f>
        <v>06140711680026</v>
      </c>
      <c r="D4038">
        <f t="shared" si="127"/>
        <v>14</v>
      </c>
      <c r="E4038" t="str">
        <f t="shared" si="128"/>
        <v>NIT</v>
      </c>
    </row>
    <row r="4039" spans="1:5" x14ac:dyDescent="0.25">
      <c r="A4039" t="s">
        <v>7645</v>
      </c>
      <c r="B4039" t="s">
        <v>7646</v>
      </c>
      <c r="C4039" t="str">
        <f>Tabla4[[#This Row],[NIT]]</f>
        <v>06142501891046</v>
      </c>
      <c r="D4039">
        <f t="shared" si="127"/>
        <v>14</v>
      </c>
      <c r="E4039" t="str">
        <f t="shared" si="128"/>
        <v>NIT</v>
      </c>
    </row>
    <row r="4040" spans="1:5" x14ac:dyDescent="0.25">
      <c r="A4040" t="s">
        <v>7647</v>
      </c>
      <c r="B4040" t="s">
        <v>7648</v>
      </c>
      <c r="C4040" t="str">
        <f>Tabla4[[#This Row],[NIT]]</f>
        <v>06140312901020</v>
      </c>
      <c r="D4040">
        <f t="shared" si="127"/>
        <v>14</v>
      </c>
      <c r="E4040" t="str">
        <f t="shared" si="128"/>
        <v>NIT</v>
      </c>
    </row>
    <row r="4041" spans="1:5" x14ac:dyDescent="0.25">
      <c r="A4041" t="s">
        <v>7649</v>
      </c>
      <c r="B4041" t="s">
        <v>7650</v>
      </c>
      <c r="C4041" t="str">
        <f>Tabla4[[#This Row],[NIT]]</f>
        <v>06140507001058</v>
      </c>
      <c r="D4041">
        <f t="shared" si="127"/>
        <v>14</v>
      </c>
      <c r="E4041" t="str">
        <f t="shared" si="128"/>
        <v>NIT</v>
      </c>
    </row>
    <row r="4042" spans="1:5" x14ac:dyDescent="0.25">
      <c r="A4042" t="s">
        <v>7651</v>
      </c>
      <c r="B4042" t="s">
        <v>7652</v>
      </c>
      <c r="C4042" t="str">
        <f>Tabla4[[#This Row],[NIT]]</f>
        <v>06142206921014</v>
      </c>
      <c r="D4042">
        <f t="shared" si="127"/>
        <v>14</v>
      </c>
      <c r="E4042" t="str">
        <f t="shared" si="128"/>
        <v>NIT</v>
      </c>
    </row>
    <row r="4043" spans="1:5" x14ac:dyDescent="0.25">
      <c r="A4043" t="s">
        <v>7653</v>
      </c>
      <c r="B4043" t="s">
        <v>7654</v>
      </c>
      <c r="C4043" t="str">
        <f>Tabla4[[#This Row],[NIT]]</f>
        <v>06141902051010</v>
      </c>
      <c r="D4043">
        <f t="shared" si="127"/>
        <v>14</v>
      </c>
      <c r="E4043" t="str">
        <f t="shared" si="128"/>
        <v>NIT</v>
      </c>
    </row>
    <row r="4044" spans="1:5" x14ac:dyDescent="0.25">
      <c r="A4044" t="s">
        <v>7655</v>
      </c>
      <c r="B4044" t="s">
        <v>7656</v>
      </c>
      <c r="C4044" t="str">
        <f>Tabla4[[#This Row],[NIT]]</f>
        <v>06141802051039</v>
      </c>
      <c r="D4044">
        <f t="shared" si="127"/>
        <v>14</v>
      </c>
      <c r="E4044" t="str">
        <f t="shared" si="128"/>
        <v>NIT</v>
      </c>
    </row>
    <row r="4045" spans="1:5" x14ac:dyDescent="0.25">
      <c r="A4045" t="s">
        <v>7657</v>
      </c>
      <c r="B4045" t="s">
        <v>7658</v>
      </c>
      <c r="C4045" t="str">
        <f>Tabla4[[#This Row],[NIT]]</f>
        <v>06140108191030</v>
      </c>
      <c r="D4045">
        <f t="shared" si="127"/>
        <v>14</v>
      </c>
      <c r="E4045" t="str">
        <f t="shared" si="128"/>
        <v>NIT</v>
      </c>
    </row>
    <row r="4046" spans="1:5" x14ac:dyDescent="0.25">
      <c r="A4046" t="s">
        <v>7659</v>
      </c>
      <c r="B4046" t="s">
        <v>7660</v>
      </c>
      <c r="C4046" t="str">
        <f>Tabla4[[#This Row],[NIT]]</f>
        <v>06140112771067</v>
      </c>
      <c r="D4046">
        <f t="shared" si="127"/>
        <v>14</v>
      </c>
      <c r="E4046" t="str">
        <f t="shared" si="128"/>
        <v>NIT</v>
      </c>
    </row>
    <row r="4047" spans="1:5" x14ac:dyDescent="0.25">
      <c r="A4047" t="s">
        <v>4259</v>
      </c>
      <c r="B4047" t="s">
        <v>7661</v>
      </c>
      <c r="C4047" t="str">
        <f>Tabla4[[#This Row],[NIT]]</f>
        <v>06141904850019</v>
      </c>
      <c r="D4047">
        <f t="shared" si="127"/>
        <v>14</v>
      </c>
      <c r="E4047" t="str">
        <f t="shared" si="128"/>
        <v>NIT</v>
      </c>
    </row>
    <row r="4048" spans="1:5" x14ac:dyDescent="0.25">
      <c r="A4048" t="s">
        <v>7662</v>
      </c>
      <c r="B4048" t="s">
        <v>7663</v>
      </c>
      <c r="C4048" t="str">
        <f>Tabla4[[#This Row],[NIT]]</f>
        <v>06140903201124</v>
      </c>
      <c r="D4048">
        <f t="shared" si="127"/>
        <v>14</v>
      </c>
      <c r="E4048" t="str">
        <f t="shared" si="128"/>
        <v>NIT</v>
      </c>
    </row>
    <row r="4049" spans="1:5" x14ac:dyDescent="0.25">
      <c r="A4049" s="20" t="s">
        <v>7664</v>
      </c>
      <c r="B4049" t="s">
        <v>7665</v>
      </c>
      <c r="C4049" t="str">
        <f>Tabla4[[#This Row],[NIT]]</f>
        <v>06143007891048</v>
      </c>
      <c r="D4049">
        <f t="shared" si="127"/>
        <v>14</v>
      </c>
      <c r="E4049" t="str">
        <f t="shared" si="128"/>
        <v>NIT</v>
      </c>
    </row>
    <row r="4050" spans="1:5" x14ac:dyDescent="0.25">
      <c r="A4050" t="s">
        <v>7666</v>
      </c>
      <c r="B4050" t="s">
        <v>7667</v>
      </c>
      <c r="C4050" t="str">
        <f>Tabla4[[#This Row],[NIT]]</f>
        <v>06142401051040</v>
      </c>
      <c r="D4050">
        <f t="shared" si="127"/>
        <v>14</v>
      </c>
      <c r="E4050" t="str">
        <f t="shared" si="128"/>
        <v>NIT</v>
      </c>
    </row>
    <row r="4051" spans="1:5" x14ac:dyDescent="0.25">
      <c r="A4051" t="s">
        <v>7668</v>
      </c>
      <c r="B4051" t="s">
        <v>7669</v>
      </c>
      <c r="C4051" t="str">
        <f>Tabla4[[#This Row],[NIT]]</f>
        <v>06141106941240</v>
      </c>
      <c r="D4051">
        <f t="shared" si="127"/>
        <v>14</v>
      </c>
      <c r="E4051" t="str">
        <f t="shared" si="128"/>
        <v>NIT</v>
      </c>
    </row>
    <row r="4052" spans="1:5" x14ac:dyDescent="0.25">
      <c r="A4052" t="s">
        <v>7670</v>
      </c>
      <c r="B4052" t="s">
        <v>7671</v>
      </c>
      <c r="C4052" t="str">
        <f>Tabla4[[#This Row],[NIT]]</f>
        <v>06142407131054</v>
      </c>
      <c r="D4052">
        <f t="shared" si="127"/>
        <v>14</v>
      </c>
      <c r="E4052" t="str">
        <f t="shared" si="128"/>
        <v>NIT</v>
      </c>
    </row>
    <row r="4053" spans="1:5" x14ac:dyDescent="0.25">
      <c r="A4053" t="s">
        <v>2027</v>
      </c>
      <c r="B4053" t="s">
        <v>7672</v>
      </c>
      <c r="C4053" t="str">
        <f>Tabla4[[#This Row],[NIT]]</f>
        <v>06142102971044</v>
      </c>
      <c r="D4053">
        <f t="shared" si="127"/>
        <v>14</v>
      </c>
      <c r="E4053" t="str">
        <f t="shared" si="128"/>
        <v>NIT</v>
      </c>
    </row>
    <row r="4054" spans="1:5" x14ac:dyDescent="0.25">
      <c r="A4054" t="s">
        <v>1308</v>
      </c>
      <c r="B4054" t="s">
        <v>1190</v>
      </c>
      <c r="C4054" t="str">
        <f>Tabla4[[#This Row],[NIT]]</f>
        <v>05113001661024</v>
      </c>
      <c r="D4054">
        <f t="shared" si="127"/>
        <v>14</v>
      </c>
      <c r="E4054" t="str">
        <f t="shared" si="128"/>
        <v>NIT</v>
      </c>
    </row>
    <row r="4055" spans="1:5" x14ac:dyDescent="0.25">
      <c r="A4055" t="s">
        <v>7707</v>
      </c>
      <c r="B4055" t="s">
        <v>7708</v>
      </c>
      <c r="C4055" t="str">
        <f>Tabla4[[#This Row],[NIT]]</f>
        <v>06140409071072</v>
      </c>
      <c r="D4055">
        <f t="shared" si="127"/>
        <v>14</v>
      </c>
      <c r="E4055" t="str">
        <f t="shared" si="128"/>
        <v>NIT</v>
      </c>
    </row>
    <row r="4056" spans="1:5" x14ac:dyDescent="0.25">
      <c r="A4056" t="s">
        <v>7709</v>
      </c>
      <c r="B4056" t="s">
        <v>7710</v>
      </c>
      <c r="C4056" t="str">
        <f>Tabla4[[#This Row],[NIT]]</f>
        <v>12170505681051</v>
      </c>
      <c r="D4056">
        <f t="shared" si="127"/>
        <v>14</v>
      </c>
      <c r="E4056" t="str">
        <f t="shared" si="128"/>
        <v>NIT</v>
      </c>
    </row>
    <row r="4057" spans="1:5" x14ac:dyDescent="0.25">
      <c r="A4057" t="s">
        <v>7711</v>
      </c>
      <c r="B4057" t="s">
        <v>7712</v>
      </c>
      <c r="C4057" t="str">
        <f>Tabla4[[#This Row],[NIT]]</f>
        <v>02040305560017</v>
      </c>
      <c r="D4057">
        <f t="shared" si="127"/>
        <v>14</v>
      </c>
      <c r="E4057" t="str">
        <f t="shared" si="128"/>
        <v>NIT</v>
      </c>
    </row>
    <row r="4058" spans="1:5" x14ac:dyDescent="0.25">
      <c r="A4058" t="s">
        <v>7720</v>
      </c>
      <c r="B4058" t="s">
        <v>7721</v>
      </c>
      <c r="C4058" t="str">
        <f>Tabla4[[#This Row],[NIT]]</f>
        <v>06142412881045</v>
      </c>
      <c r="D4058">
        <f t="shared" si="127"/>
        <v>14</v>
      </c>
      <c r="E4058" t="str">
        <f t="shared" si="128"/>
        <v>NIT</v>
      </c>
    </row>
    <row r="4059" spans="1:5" x14ac:dyDescent="0.25">
      <c r="A4059" t="s">
        <v>7722</v>
      </c>
      <c r="B4059" t="s">
        <v>7723</v>
      </c>
      <c r="C4059" t="str">
        <f>Tabla4[[#This Row],[NIT]]</f>
        <v>02102610171022</v>
      </c>
      <c r="D4059">
        <f t="shared" si="127"/>
        <v>14</v>
      </c>
      <c r="E4059" t="str">
        <f t="shared" si="128"/>
        <v>NIT</v>
      </c>
    </row>
    <row r="4060" spans="1:5" x14ac:dyDescent="0.25">
      <c r="A4060" t="s">
        <v>7724</v>
      </c>
      <c r="B4060" t="s">
        <v>7725</v>
      </c>
      <c r="C4060" t="str">
        <f>Tabla4[[#This Row],[NIT]]</f>
        <v>02101107171019</v>
      </c>
      <c r="D4060">
        <f t="shared" si="127"/>
        <v>14</v>
      </c>
      <c r="E4060" t="str">
        <f t="shared" si="128"/>
        <v>NIT</v>
      </c>
    </row>
    <row r="4061" spans="1:5" x14ac:dyDescent="0.25">
      <c r="A4061" t="s">
        <v>7726</v>
      </c>
      <c r="B4061" t="s">
        <v>7727</v>
      </c>
      <c r="C4061" t="str">
        <f>Tabla4[[#This Row],[NIT]]</f>
        <v>12151904761013</v>
      </c>
      <c r="D4061">
        <f t="shared" si="127"/>
        <v>14</v>
      </c>
      <c r="E4061" t="str">
        <f t="shared" si="128"/>
        <v>NIT</v>
      </c>
    </row>
    <row r="4062" spans="1:5" x14ac:dyDescent="0.25">
      <c r="A4062" s="1" t="s">
        <v>7728</v>
      </c>
      <c r="B4062" t="s">
        <v>7729</v>
      </c>
      <c r="C4062" t="str">
        <f>Tabla4[[#This Row],[NIT]]</f>
        <v>11161001530014</v>
      </c>
      <c r="D4062">
        <f t="shared" si="127"/>
        <v>14</v>
      </c>
      <c r="E4062" t="str">
        <f t="shared" si="128"/>
        <v>NIT</v>
      </c>
    </row>
    <row r="4063" spans="1:5" x14ac:dyDescent="0.25">
      <c r="A4063" s="1" t="s">
        <v>7730</v>
      </c>
      <c r="B4063" t="s">
        <v>7731</v>
      </c>
      <c r="C4063" t="str">
        <f>Tabla4[[#This Row],[NIT]]</f>
        <v>06141206041018</v>
      </c>
      <c r="D4063">
        <f t="shared" si="127"/>
        <v>14</v>
      </c>
      <c r="E4063" t="str">
        <f t="shared" si="128"/>
        <v>NIT</v>
      </c>
    </row>
    <row r="4064" spans="1:5" x14ac:dyDescent="0.25">
      <c r="A4064" s="1" t="s">
        <v>7732</v>
      </c>
      <c r="B4064" t="s">
        <v>7733</v>
      </c>
      <c r="C4064" t="str">
        <f>Tabla4[[#This Row],[NIT]]</f>
        <v>06141209021042</v>
      </c>
      <c r="D4064">
        <f t="shared" si="127"/>
        <v>14</v>
      </c>
      <c r="E4064" t="str">
        <f t="shared" si="128"/>
        <v>NIT</v>
      </c>
    </row>
    <row r="4065" spans="1:5" x14ac:dyDescent="0.25">
      <c r="A4065" s="1" t="s">
        <v>7790</v>
      </c>
      <c r="B4065" t="s">
        <v>7791</v>
      </c>
      <c r="C4065" t="str">
        <f>Tabla4[[#This Row],[NIT]]</f>
        <v>11100209671014</v>
      </c>
      <c r="D4065">
        <f t="shared" si="127"/>
        <v>14</v>
      </c>
      <c r="E4065" t="str">
        <f t="shared" si="128"/>
        <v>NIT</v>
      </c>
    </row>
    <row r="4066" spans="1:5" x14ac:dyDescent="0.25">
      <c r="A4066" s="1" t="s">
        <v>7808</v>
      </c>
      <c r="B4066" t="s">
        <v>7809</v>
      </c>
      <c r="C4066" t="str">
        <f>Tabla4[[#This Row],[NIT]]</f>
        <v>06140607660079</v>
      </c>
      <c r="D4066">
        <f t="shared" si="127"/>
        <v>14</v>
      </c>
      <c r="E4066" t="str">
        <f t="shared" si="128"/>
        <v>NIT</v>
      </c>
    </row>
    <row r="4067" spans="1:5" x14ac:dyDescent="0.25">
      <c r="A4067" s="1" t="s">
        <v>7810</v>
      </c>
      <c r="B4067" t="s">
        <v>7811</v>
      </c>
      <c r="C4067" t="str">
        <f>Tabla4[[#This Row],[NIT]]</f>
        <v>06141208131022</v>
      </c>
      <c r="D4067">
        <f t="shared" si="127"/>
        <v>14</v>
      </c>
      <c r="E4067" t="str">
        <f t="shared" si="128"/>
        <v>NIT</v>
      </c>
    </row>
    <row r="4068" spans="1:5" x14ac:dyDescent="0.25">
      <c r="A4068" s="1" t="s">
        <v>7812</v>
      </c>
      <c r="B4068" t="s">
        <v>7813</v>
      </c>
      <c r="C4068" t="str">
        <f>Tabla4[[#This Row],[NIT]]</f>
        <v>06141208141028</v>
      </c>
      <c r="D4068">
        <f t="shared" si="127"/>
        <v>14</v>
      </c>
      <c r="E4068" t="str">
        <f t="shared" si="128"/>
        <v>NIT</v>
      </c>
    </row>
    <row r="4069" spans="1:5" x14ac:dyDescent="0.25">
      <c r="A4069" s="20" t="s">
        <v>7892</v>
      </c>
      <c r="B4069" t="s">
        <v>7893</v>
      </c>
      <c r="C4069" t="str">
        <f>Tabla4[[#This Row],[NIT]]</f>
        <v>06141101181086</v>
      </c>
      <c r="D4069">
        <f t="shared" si="127"/>
        <v>14</v>
      </c>
      <c r="E4069" t="str">
        <f t="shared" si="128"/>
        <v>NIT</v>
      </c>
    </row>
    <row r="4070" spans="1:5" x14ac:dyDescent="0.25">
      <c r="A4070" s="20" t="s">
        <v>7894</v>
      </c>
      <c r="B4070" t="s">
        <v>7895</v>
      </c>
      <c r="C4070" t="str">
        <f>Tabla4[[#This Row],[NIT]]</f>
        <v>14081402711011</v>
      </c>
      <c r="D4070">
        <f t="shared" si="127"/>
        <v>14</v>
      </c>
      <c r="E4070" t="str">
        <f t="shared" si="128"/>
        <v>NIT</v>
      </c>
    </row>
    <row r="4071" spans="1:5" x14ac:dyDescent="0.25">
      <c r="A4071" s="20" t="s">
        <v>7896</v>
      </c>
      <c r="B4071" t="s">
        <v>7897</v>
      </c>
      <c r="C4071" t="str">
        <f>Tabla4[[#This Row],[NIT]]</f>
        <v>06140602141037</v>
      </c>
      <c r="D4071">
        <f t="shared" si="127"/>
        <v>14</v>
      </c>
      <c r="E4071" t="str">
        <f t="shared" si="128"/>
        <v>NIT</v>
      </c>
    </row>
    <row r="4072" spans="1:5" x14ac:dyDescent="0.25">
      <c r="A4072" s="21" t="s">
        <v>7935</v>
      </c>
      <c r="B4072" t="s">
        <v>7936</v>
      </c>
      <c r="C4072" t="str">
        <f>Tabla4[[#This Row],[NIT]]</f>
        <v>202103442125</v>
      </c>
      <c r="D4072">
        <f t="shared" si="127"/>
        <v>12</v>
      </c>
      <c r="E4072" t="str">
        <f t="shared" si="128"/>
        <v xml:space="preserve"> </v>
      </c>
    </row>
    <row r="4073" spans="1:5" x14ac:dyDescent="0.25">
      <c r="A4073" s="20" t="s">
        <v>7866</v>
      </c>
      <c r="B4073" t="s">
        <v>7867</v>
      </c>
      <c r="C4073" t="str">
        <f>Tabla4[[#This Row],[NIT]]</f>
        <v>06140810151020</v>
      </c>
      <c r="D4073">
        <f t="shared" si="127"/>
        <v>14</v>
      </c>
      <c r="E4073" t="str">
        <f t="shared" si="128"/>
        <v>NIT</v>
      </c>
    </row>
    <row r="4074" spans="1:5" x14ac:dyDescent="0.25">
      <c r="A4074" s="20" t="s">
        <v>7938</v>
      </c>
      <c r="B4074" t="s">
        <v>7939</v>
      </c>
      <c r="C4074" t="str">
        <f>Tabla4[[#This Row],[NIT]]</f>
        <v>06141012141020</v>
      </c>
      <c r="D4074">
        <f t="shared" si="127"/>
        <v>14</v>
      </c>
      <c r="E4074" t="str">
        <f t="shared" si="128"/>
        <v>NIT</v>
      </c>
    </row>
    <row r="4075" spans="1:5" x14ac:dyDescent="0.25">
      <c r="A4075" s="1" t="s">
        <v>7972</v>
      </c>
      <c r="B4075" t="s">
        <v>7973</v>
      </c>
      <c r="C4075" t="str">
        <f>Tabla4[[#This Row],[NIT]]</f>
        <v>06142504761135</v>
      </c>
      <c r="D4075">
        <f t="shared" si="127"/>
        <v>14</v>
      </c>
      <c r="E4075" t="str">
        <f t="shared" si="128"/>
        <v>NIT</v>
      </c>
    </row>
    <row r="4076" spans="1:5" x14ac:dyDescent="0.25">
      <c r="A4076" s="1" t="s">
        <v>7974</v>
      </c>
      <c r="B4076" t="s">
        <v>7975</v>
      </c>
      <c r="C4076" t="str">
        <f>Tabla4[[#This Row],[NIT]]</f>
        <v>12170509861046</v>
      </c>
      <c r="D4076">
        <f t="shared" si="127"/>
        <v>14</v>
      </c>
      <c r="E4076" t="str">
        <f t="shared" si="128"/>
        <v>NIT</v>
      </c>
    </row>
    <row r="4077" spans="1:5" x14ac:dyDescent="0.25">
      <c r="A4077" s="1" t="s">
        <v>7976</v>
      </c>
      <c r="B4077" t="s">
        <v>7977</v>
      </c>
      <c r="C4077" t="str">
        <f>Tabla4[[#This Row],[NIT]]</f>
        <v>06142805911302</v>
      </c>
      <c r="D4077">
        <f t="shared" si="127"/>
        <v>14</v>
      </c>
      <c r="E4077" t="str">
        <f t="shared" si="128"/>
        <v>NIT</v>
      </c>
    </row>
    <row r="4078" spans="1:5" x14ac:dyDescent="0.25">
      <c r="A4078" s="1" t="s">
        <v>7978</v>
      </c>
      <c r="B4078" t="s">
        <v>7979</v>
      </c>
      <c r="C4078" t="str">
        <f>Tabla4[[#This Row],[NIT]]</f>
        <v>09061808921016</v>
      </c>
      <c r="D4078">
        <f t="shared" si="127"/>
        <v>14</v>
      </c>
      <c r="E4078" t="str">
        <f t="shared" si="128"/>
        <v>NIT</v>
      </c>
    </row>
    <row r="4079" spans="1:5" x14ac:dyDescent="0.25">
      <c r="A4079" s="1" t="s">
        <v>7980</v>
      </c>
      <c r="B4079" t="s">
        <v>7983</v>
      </c>
      <c r="C4079" t="str">
        <f>Tabla4[[#This Row],[NIT]]</f>
        <v>06140107211045</v>
      </c>
      <c r="D4079">
        <f t="shared" si="127"/>
        <v>14</v>
      </c>
      <c r="E4079" t="str">
        <f t="shared" si="128"/>
        <v>NIT</v>
      </c>
    </row>
    <row r="4080" spans="1:5" x14ac:dyDescent="0.25">
      <c r="A4080" s="1" t="s">
        <v>7984</v>
      </c>
      <c r="B4080" t="s">
        <v>7985</v>
      </c>
      <c r="C4080" t="str">
        <f>Tabla4[[#This Row],[NIT]]</f>
        <v>12171912191014</v>
      </c>
      <c r="D4080">
        <f t="shared" si="127"/>
        <v>14</v>
      </c>
      <c r="E4080" t="str">
        <f t="shared" si="128"/>
        <v>NIT</v>
      </c>
    </row>
    <row r="4081" spans="1:5" x14ac:dyDescent="0.25">
      <c r="A4081" s="1" t="s">
        <v>7986</v>
      </c>
      <c r="B4081" t="s">
        <v>7987</v>
      </c>
      <c r="C4081" t="str">
        <f>Tabla4[[#This Row],[NIT]]</f>
        <v>14051503791010</v>
      </c>
      <c r="D4081">
        <f t="shared" si="127"/>
        <v>14</v>
      </c>
      <c r="E4081" t="str">
        <f t="shared" si="128"/>
        <v>NIT</v>
      </c>
    </row>
    <row r="4082" spans="1:5" x14ac:dyDescent="0.25">
      <c r="A4082" s="1" t="s">
        <v>7988</v>
      </c>
      <c r="B4082" t="s">
        <v>7989</v>
      </c>
      <c r="C4082" t="str">
        <f>Tabla4[[#This Row],[NIT]]</f>
        <v>03080101791011</v>
      </c>
      <c r="D4082">
        <f t="shared" si="127"/>
        <v>14</v>
      </c>
      <c r="E4082" t="str">
        <f t="shared" si="128"/>
        <v>NIT</v>
      </c>
    </row>
    <row r="4083" spans="1:5" x14ac:dyDescent="0.25">
      <c r="A4083" s="1" t="s">
        <v>7990</v>
      </c>
      <c r="B4083" t="s">
        <v>7991</v>
      </c>
      <c r="C4083" t="str">
        <f>Tabla4[[#This Row],[NIT]]</f>
        <v>06141301711128</v>
      </c>
      <c r="D4083">
        <f t="shared" si="127"/>
        <v>14</v>
      </c>
      <c r="E4083" t="str">
        <f t="shared" si="128"/>
        <v>NIT</v>
      </c>
    </row>
    <row r="4084" spans="1:5" x14ac:dyDescent="0.25">
      <c r="A4084" s="1" t="s">
        <v>7992</v>
      </c>
      <c r="B4084" t="s">
        <v>7993</v>
      </c>
      <c r="C4084" t="str">
        <f>Tabla4[[#This Row],[NIT]]</f>
        <v>08212409891019</v>
      </c>
      <c r="D4084">
        <f t="shared" si="127"/>
        <v>14</v>
      </c>
      <c r="E4084" t="str">
        <f t="shared" si="128"/>
        <v>NIT</v>
      </c>
    </row>
    <row r="4085" spans="1:5" x14ac:dyDescent="0.25">
      <c r="A4085" s="1" t="s">
        <v>7994</v>
      </c>
      <c r="B4085" t="s">
        <v>7995</v>
      </c>
      <c r="C4085" t="str">
        <f>Tabla4[[#This Row],[NIT]]</f>
        <v>06141908921172</v>
      </c>
      <c r="D4085">
        <f t="shared" si="127"/>
        <v>14</v>
      </c>
      <c r="E4085" t="str">
        <f t="shared" si="128"/>
        <v>NIT</v>
      </c>
    </row>
    <row r="4086" spans="1:5" x14ac:dyDescent="0.25">
      <c r="A4086" s="1" t="s">
        <v>7996</v>
      </c>
      <c r="B4086" t="s">
        <v>7997</v>
      </c>
      <c r="C4086" t="str">
        <f>Tabla4[[#This Row],[NIT]]</f>
        <v>07152711701010</v>
      </c>
      <c r="D4086">
        <f t="shared" si="127"/>
        <v>14</v>
      </c>
      <c r="E4086" t="str">
        <f t="shared" si="128"/>
        <v>NIT</v>
      </c>
    </row>
    <row r="4087" spans="1:5" x14ac:dyDescent="0.25">
      <c r="A4087" s="1" t="s">
        <v>7998</v>
      </c>
      <c r="B4087" t="s">
        <v>7999</v>
      </c>
      <c r="C4087" t="str">
        <f>Tabla4[[#This Row],[NIT]]</f>
        <v>06140711841227</v>
      </c>
      <c r="D4087">
        <f t="shared" si="127"/>
        <v>14</v>
      </c>
      <c r="E4087" t="str">
        <f t="shared" si="128"/>
        <v>NIT</v>
      </c>
    </row>
    <row r="4088" spans="1:5" x14ac:dyDescent="0.25">
      <c r="A4088" s="1" t="s">
        <v>8000</v>
      </c>
      <c r="B4088" t="s">
        <v>8001</v>
      </c>
      <c r="C4088" t="str">
        <f>Tabla4[[#This Row],[NIT]]</f>
        <v>06141207811038</v>
      </c>
      <c r="D4088">
        <f t="shared" si="127"/>
        <v>14</v>
      </c>
      <c r="E4088" t="str">
        <f t="shared" si="128"/>
        <v>NIT</v>
      </c>
    </row>
    <row r="4089" spans="1:5" x14ac:dyDescent="0.25">
      <c r="A4089" s="1" t="s">
        <v>8002</v>
      </c>
      <c r="B4089" t="s">
        <v>8003</v>
      </c>
      <c r="C4089" t="str">
        <f>Tabla4[[#This Row],[NIT]]</f>
        <v>11091010861010</v>
      </c>
      <c r="D4089">
        <f t="shared" si="127"/>
        <v>14</v>
      </c>
      <c r="E4089" t="str">
        <f t="shared" si="128"/>
        <v>NIT</v>
      </c>
    </row>
    <row r="4090" spans="1:5" x14ac:dyDescent="0.25">
      <c r="A4090" s="1" t="s">
        <v>8004</v>
      </c>
      <c r="B4090" t="s">
        <v>8005</v>
      </c>
      <c r="C4090" t="str">
        <f>Tabla4[[#This Row],[NIT]]</f>
        <v>06142909821224</v>
      </c>
      <c r="D4090">
        <f t="shared" si="127"/>
        <v>14</v>
      </c>
      <c r="E4090" t="str">
        <f t="shared" si="128"/>
        <v>NIT</v>
      </c>
    </row>
    <row r="4091" spans="1:5" x14ac:dyDescent="0.25">
      <c r="A4091" s="1" t="s">
        <v>8006</v>
      </c>
      <c r="B4091" t="s">
        <v>8007</v>
      </c>
      <c r="C4091" t="str">
        <f>Tabla4[[#This Row],[NIT]]</f>
        <v>08140411550014</v>
      </c>
      <c r="D4091">
        <f t="shared" si="127"/>
        <v>14</v>
      </c>
      <c r="E4091" t="str">
        <f t="shared" si="128"/>
        <v>NIT</v>
      </c>
    </row>
    <row r="4092" spans="1:5" x14ac:dyDescent="0.25">
      <c r="A4092" s="1" t="s">
        <v>8008</v>
      </c>
      <c r="B4092" t="s">
        <v>8009</v>
      </c>
      <c r="C4092" t="str">
        <f>Tabla4[[#This Row],[NIT]]</f>
        <v>06140912121010</v>
      </c>
      <c r="D4092">
        <f t="shared" si="127"/>
        <v>14</v>
      </c>
      <c r="E4092" t="str">
        <f t="shared" si="128"/>
        <v>NIT</v>
      </c>
    </row>
    <row r="4093" spans="1:5" x14ac:dyDescent="0.25">
      <c r="A4093" s="1" t="s">
        <v>8012</v>
      </c>
      <c r="B4093" t="s">
        <v>8013</v>
      </c>
      <c r="C4093" t="str">
        <f>Tabla4[[#This Row],[NIT]]</f>
        <v>06170604781021</v>
      </c>
      <c r="D4093">
        <f t="shared" si="127"/>
        <v>14</v>
      </c>
      <c r="E4093" t="str">
        <f t="shared" si="128"/>
        <v>NIT</v>
      </c>
    </row>
    <row r="4094" spans="1:5" x14ac:dyDescent="0.25">
      <c r="A4094" s="1" t="s">
        <v>8014</v>
      </c>
      <c r="B4094" t="s">
        <v>8015</v>
      </c>
      <c r="C4094" t="str">
        <f>Tabla4[[#This Row],[NIT]]</f>
        <v>12051801691012</v>
      </c>
      <c r="D4094">
        <f t="shared" si="127"/>
        <v>14</v>
      </c>
      <c r="E4094" t="str">
        <f t="shared" si="128"/>
        <v>NIT</v>
      </c>
    </row>
    <row r="4095" spans="1:5" x14ac:dyDescent="0.25">
      <c r="A4095" s="1" t="s">
        <v>8016</v>
      </c>
      <c r="B4095" t="s">
        <v>8017</v>
      </c>
      <c r="C4095" t="str">
        <f>Tabla4[[#This Row],[NIT]]</f>
        <v>03062106621019</v>
      </c>
      <c r="D4095">
        <f t="shared" si="127"/>
        <v>14</v>
      </c>
      <c r="E4095" t="str">
        <f t="shared" si="128"/>
        <v>NIT</v>
      </c>
    </row>
    <row r="4096" spans="1:5" x14ac:dyDescent="0.25">
      <c r="A4096" s="1" t="s">
        <v>8018</v>
      </c>
      <c r="B4096" t="s">
        <v>8019</v>
      </c>
      <c r="C4096" t="str">
        <f>Tabla4[[#This Row],[NIT]]</f>
        <v>11231207211013</v>
      </c>
      <c r="D4096">
        <f t="shared" si="127"/>
        <v>14</v>
      </c>
      <c r="E4096" t="str">
        <f t="shared" si="128"/>
        <v>NIT</v>
      </c>
    </row>
    <row r="4097" spans="1:5" x14ac:dyDescent="0.25">
      <c r="A4097" s="1" t="s">
        <v>8020</v>
      </c>
      <c r="B4097" t="s">
        <v>8021</v>
      </c>
      <c r="C4097" t="str">
        <f>Tabla4[[#This Row],[NIT]]</f>
        <v>11091810781030</v>
      </c>
      <c r="D4097">
        <f t="shared" si="127"/>
        <v>14</v>
      </c>
      <c r="E4097" t="str">
        <f t="shared" si="128"/>
        <v>NIT</v>
      </c>
    </row>
    <row r="4098" spans="1:5" x14ac:dyDescent="0.25">
      <c r="A4098" s="1" t="s">
        <v>8022</v>
      </c>
      <c r="B4098" t="s">
        <v>811</v>
      </c>
      <c r="C4098" t="str">
        <f>Tabla4[[#This Row],[NIT]]</f>
        <v>14162505721023</v>
      </c>
      <c r="D4098">
        <f t="shared" ref="D4098:D4161" si="129">LEN(C4098)</f>
        <v>14</v>
      </c>
      <c r="E4098" t="str">
        <f t="shared" si="128"/>
        <v>NIT</v>
      </c>
    </row>
    <row r="4099" spans="1:5" x14ac:dyDescent="0.25">
      <c r="A4099" s="1" t="s">
        <v>8023</v>
      </c>
      <c r="B4099" t="s">
        <v>8024</v>
      </c>
      <c r="C4099" t="str">
        <f>Tabla4[[#This Row],[NIT]]</f>
        <v>12160108841020</v>
      </c>
      <c r="D4099">
        <f t="shared" si="129"/>
        <v>14</v>
      </c>
      <c r="E4099" t="str">
        <f t="shared" ref="E4099:E4162" si="130">IF(D4099=14,"NIT",IF(D4099=9,"DUI"," "))</f>
        <v>NIT</v>
      </c>
    </row>
    <row r="4100" spans="1:5" x14ac:dyDescent="0.25">
      <c r="A4100" s="1" t="s">
        <v>8025</v>
      </c>
      <c r="B4100" t="s">
        <v>8026</v>
      </c>
      <c r="C4100" t="str">
        <f>Tabla4[[#This Row],[NIT]]</f>
        <v>06140405801211</v>
      </c>
      <c r="D4100">
        <f t="shared" si="129"/>
        <v>14</v>
      </c>
      <c r="E4100" t="str">
        <f t="shared" si="130"/>
        <v>NIT</v>
      </c>
    </row>
    <row r="4101" spans="1:5" x14ac:dyDescent="0.25">
      <c r="A4101" s="1" t="s">
        <v>8027</v>
      </c>
      <c r="B4101" t="s">
        <v>8028</v>
      </c>
      <c r="C4101" t="str">
        <f>Tabla4[[#This Row],[NIT]]</f>
        <v>02100302831051</v>
      </c>
      <c r="D4101">
        <f t="shared" si="129"/>
        <v>14</v>
      </c>
      <c r="E4101" t="str">
        <f t="shared" si="130"/>
        <v>NIT</v>
      </c>
    </row>
    <row r="4102" spans="1:5" x14ac:dyDescent="0.25">
      <c r="A4102" s="1" t="s">
        <v>8029</v>
      </c>
      <c r="B4102" t="s">
        <v>8030</v>
      </c>
      <c r="C4102" t="str">
        <f>Tabla4[[#This Row],[NIT]]</f>
        <v>06140411201030</v>
      </c>
      <c r="D4102">
        <f t="shared" si="129"/>
        <v>14</v>
      </c>
      <c r="E4102" t="str">
        <f t="shared" si="130"/>
        <v>NIT</v>
      </c>
    </row>
    <row r="4103" spans="1:5" x14ac:dyDescent="0.25">
      <c r="A4103" s="1" t="s">
        <v>8031</v>
      </c>
      <c r="B4103" t="s">
        <v>8032</v>
      </c>
      <c r="C4103" t="str">
        <f>Tabla4[[#This Row],[NIT]]</f>
        <v>06141906211070</v>
      </c>
      <c r="D4103">
        <f t="shared" si="129"/>
        <v>14</v>
      </c>
      <c r="E4103" t="str">
        <f t="shared" si="130"/>
        <v>NIT</v>
      </c>
    </row>
    <row r="4104" spans="1:5" x14ac:dyDescent="0.25">
      <c r="A4104" s="1" t="s">
        <v>8033</v>
      </c>
      <c r="B4104" t="s">
        <v>8034</v>
      </c>
      <c r="C4104" t="str">
        <f>Tabla4[[#This Row],[NIT]]</f>
        <v>06140312781229</v>
      </c>
      <c r="D4104">
        <f t="shared" si="129"/>
        <v>14</v>
      </c>
      <c r="E4104" t="str">
        <f t="shared" si="130"/>
        <v>NIT</v>
      </c>
    </row>
    <row r="4105" spans="1:5" x14ac:dyDescent="0.25">
      <c r="A4105" s="1" t="s">
        <v>8035</v>
      </c>
      <c r="B4105" t="s">
        <v>8036</v>
      </c>
      <c r="C4105" t="str">
        <f>Tabla4[[#This Row],[NIT]]</f>
        <v>02031005751012</v>
      </c>
      <c r="D4105">
        <f t="shared" si="129"/>
        <v>14</v>
      </c>
      <c r="E4105" t="str">
        <f t="shared" si="130"/>
        <v>NIT</v>
      </c>
    </row>
    <row r="4106" spans="1:5" x14ac:dyDescent="0.25">
      <c r="A4106" s="1" t="s">
        <v>8286</v>
      </c>
      <c r="B4106" t="s">
        <v>8037</v>
      </c>
      <c r="C4106" t="str">
        <f>Tabla4[[#This Row],[NIT]]</f>
        <v>026760987</v>
      </c>
      <c r="D4106">
        <f t="shared" si="129"/>
        <v>9</v>
      </c>
      <c r="E4106" t="str">
        <f t="shared" si="130"/>
        <v>DUI</v>
      </c>
    </row>
    <row r="4107" spans="1:5" x14ac:dyDescent="0.25">
      <c r="A4107" s="1" t="s">
        <v>8038</v>
      </c>
      <c r="B4107" t="s">
        <v>8039</v>
      </c>
      <c r="C4107" t="str">
        <f>Tabla4[[#This Row],[NIT]]</f>
        <v>01010310750017</v>
      </c>
      <c r="D4107">
        <f t="shared" si="129"/>
        <v>14</v>
      </c>
      <c r="E4107" t="str">
        <f t="shared" si="130"/>
        <v>NIT</v>
      </c>
    </row>
    <row r="4108" spans="1:5" x14ac:dyDescent="0.25">
      <c r="A4108" s="1" t="s">
        <v>8040</v>
      </c>
      <c r="B4108" t="s">
        <v>1049</v>
      </c>
      <c r="C4108" t="str">
        <f>Tabla4[[#This Row],[NIT]]</f>
        <v>06141111851160</v>
      </c>
      <c r="D4108">
        <f t="shared" si="129"/>
        <v>14</v>
      </c>
      <c r="E4108" t="str">
        <f t="shared" si="130"/>
        <v>NIT</v>
      </c>
    </row>
    <row r="4109" spans="1:5" x14ac:dyDescent="0.25">
      <c r="A4109" s="1" t="s">
        <v>8041</v>
      </c>
      <c r="B4109" t="s">
        <v>8042</v>
      </c>
      <c r="C4109" t="str">
        <f>Tabla4[[#This Row],[NIT]]</f>
        <v>06140707201043</v>
      </c>
      <c r="D4109">
        <f t="shared" si="129"/>
        <v>14</v>
      </c>
      <c r="E4109" t="str">
        <f t="shared" si="130"/>
        <v>NIT</v>
      </c>
    </row>
    <row r="4110" spans="1:5" x14ac:dyDescent="0.25">
      <c r="A4110" s="1" t="s">
        <v>8046</v>
      </c>
      <c r="B4110" t="s">
        <v>8047</v>
      </c>
      <c r="C4110" t="str">
        <f>Tabla4[[#This Row],[NIT]]</f>
        <v>06141006971037</v>
      </c>
      <c r="D4110">
        <f t="shared" si="129"/>
        <v>14</v>
      </c>
      <c r="E4110" t="str">
        <f t="shared" si="130"/>
        <v>NIT</v>
      </c>
    </row>
    <row r="4111" spans="1:5" x14ac:dyDescent="0.25">
      <c r="A4111" s="1" t="s">
        <v>8052</v>
      </c>
      <c r="B4111" t="s">
        <v>8053</v>
      </c>
      <c r="C4111" t="str">
        <f>Tabla4[[#This Row],[NIT]]</f>
        <v>06141901001027</v>
      </c>
      <c r="D4111">
        <f t="shared" si="129"/>
        <v>14</v>
      </c>
      <c r="E4111" t="str">
        <f t="shared" si="130"/>
        <v>NIT</v>
      </c>
    </row>
    <row r="4112" spans="1:5" x14ac:dyDescent="0.25">
      <c r="A4112" s="1" t="s">
        <v>8054</v>
      </c>
      <c r="B4112" t="s">
        <v>8055</v>
      </c>
      <c r="C4112" t="str">
        <f>Tabla4[[#This Row],[NIT]]</f>
        <v>14082108701012</v>
      </c>
      <c r="D4112">
        <f t="shared" si="129"/>
        <v>14</v>
      </c>
      <c r="E4112" t="str">
        <f t="shared" si="130"/>
        <v>NIT</v>
      </c>
    </row>
    <row r="4113" spans="1:5" x14ac:dyDescent="0.25">
      <c r="A4113" s="1" t="s">
        <v>8056</v>
      </c>
      <c r="B4113" t="s">
        <v>8057</v>
      </c>
      <c r="C4113" t="str">
        <f>Tabla4[[#This Row],[NIT]]</f>
        <v>12192402771013</v>
      </c>
      <c r="D4113">
        <f t="shared" si="129"/>
        <v>14</v>
      </c>
      <c r="E4113" t="str">
        <f t="shared" si="130"/>
        <v>NIT</v>
      </c>
    </row>
    <row r="4114" spans="1:5" x14ac:dyDescent="0.25">
      <c r="A4114" s="1" t="s">
        <v>8058</v>
      </c>
      <c r="B4114" t="s">
        <v>8059</v>
      </c>
      <c r="C4114" t="str">
        <f>Tabla4[[#This Row],[NIT]]</f>
        <v>06141807061059</v>
      </c>
      <c r="D4114">
        <f t="shared" si="129"/>
        <v>14</v>
      </c>
      <c r="E4114" t="str">
        <f t="shared" si="130"/>
        <v>NIT</v>
      </c>
    </row>
    <row r="4115" spans="1:5" x14ac:dyDescent="0.25">
      <c r="A4115" s="1" t="s">
        <v>8060</v>
      </c>
      <c r="B4115" t="s">
        <v>8061</v>
      </c>
      <c r="C4115" t="str">
        <f>Tabla4[[#This Row],[NIT]]</f>
        <v>02022304590012</v>
      </c>
      <c r="D4115">
        <f t="shared" si="129"/>
        <v>14</v>
      </c>
      <c r="E4115" t="str">
        <f t="shared" si="130"/>
        <v>NIT</v>
      </c>
    </row>
    <row r="4116" spans="1:5" x14ac:dyDescent="0.25">
      <c r="A4116" s="21" t="s">
        <v>8074</v>
      </c>
      <c r="B4116" t="s">
        <v>8075</v>
      </c>
      <c r="C4116" t="str">
        <f>Tabla4[[#This Row],[NIT]]</f>
        <v>12031104580015</v>
      </c>
      <c r="D4116">
        <f t="shared" si="129"/>
        <v>14</v>
      </c>
      <c r="E4116" t="str">
        <f t="shared" si="130"/>
        <v>NIT</v>
      </c>
    </row>
    <row r="4117" spans="1:5" x14ac:dyDescent="0.25">
      <c r="A4117" s="21" t="s">
        <v>8076</v>
      </c>
      <c r="B4117" t="s">
        <v>8077</v>
      </c>
      <c r="C4117" t="str">
        <f>Tabla4[[#This Row],[NIT]]</f>
        <v>06140903101022</v>
      </c>
      <c r="D4117">
        <f t="shared" si="129"/>
        <v>14</v>
      </c>
      <c r="E4117" t="str">
        <f t="shared" si="130"/>
        <v>NIT</v>
      </c>
    </row>
    <row r="4118" spans="1:5" x14ac:dyDescent="0.25">
      <c r="A4118" s="21" t="s">
        <v>8078</v>
      </c>
      <c r="B4118" t="s">
        <v>8079</v>
      </c>
      <c r="C4118" t="str">
        <f>Tabla4[[#This Row],[NIT]]</f>
        <v>10100511701018</v>
      </c>
      <c r="D4118">
        <f t="shared" si="129"/>
        <v>14</v>
      </c>
      <c r="E4118" t="str">
        <f t="shared" si="130"/>
        <v>NIT</v>
      </c>
    </row>
    <row r="4119" spans="1:5" x14ac:dyDescent="0.25">
      <c r="A4119" s="21" t="s">
        <v>8080</v>
      </c>
      <c r="B4119" t="s">
        <v>8081</v>
      </c>
      <c r="C4119" t="str">
        <f>Tabla4[[#This Row],[NIT]]</f>
        <v>06140901751011</v>
      </c>
      <c r="D4119">
        <f t="shared" si="129"/>
        <v>14</v>
      </c>
      <c r="E4119" t="str">
        <f t="shared" si="130"/>
        <v>NIT</v>
      </c>
    </row>
    <row r="4120" spans="1:5" x14ac:dyDescent="0.25">
      <c r="A4120" s="21" t="s">
        <v>8083</v>
      </c>
      <c r="B4120" t="s">
        <v>8084</v>
      </c>
      <c r="C4120" t="str">
        <f>Tabla4[[#This Row],[NIT]]</f>
        <v>06141902211157</v>
      </c>
      <c r="D4120">
        <f t="shared" si="129"/>
        <v>14</v>
      </c>
      <c r="E4120" t="str">
        <f t="shared" si="130"/>
        <v>NIT</v>
      </c>
    </row>
    <row r="4121" spans="1:5" x14ac:dyDescent="0.25">
      <c r="A4121" s="1" t="s">
        <v>8086</v>
      </c>
      <c r="B4121" t="s">
        <v>8087</v>
      </c>
      <c r="C4121" t="str">
        <f>Tabla4[[#This Row],[NIT]]</f>
        <v>08210709641011</v>
      </c>
      <c r="D4121">
        <f t="shared" si="129"/>
        <v>14</v>
      </c>
      <c r="E4121" t="str">
        <f t="shared" si="130"/>
        <v>NIT</v>
      </c>
    </row>
    <row r="4122" spans="1:5" x14ac:dyDescent="0.25">
      <c r="A4122" s="1" t="s">
        <v>8088</v>
      </c>
      <c r="B4122" t="s">
        <v>8089</v>
      </c>
      <c r="C4122" t="str">
        <f>Tabla4[[#This Row],[NIT]]</f>
        <v>03151512201023</v>
      </c>
      <c r="D4122">
        <f t="shared" si="129"/>
        <v>14</v>
      </c>
      <c r="E4122" t="str">
        <f t="shared" si="130"/>
        <v>NIT</v>
      </c>
    </row>
    <row r="4123" spans="1:5" x14ac:dyDescent="0.25">
      <c r="A4123" s="1" t="s">
        <v>8091</v>
      </c>
      <c r="B4123" t="s">
        <v>107</v>
      </c>
      <c r="C4123" t="str">
        <f>Tabla4[[#This Row],[NIT]]</f>
        <v>120410017891013</v>
      </c>
      <c r="D4123">
        <f t="shared" si="129"/>
        <v>15</v>
      </c>
      <c r="E4123" t="str">
        <f t="shared" si="130"/>
        <v xml:space="preserve"> </v>
      </c>
    </row>
    <row r="4124" spans="1:5" x14ac:dyDescent="0.25">
      <c r="A4124" s="1" t="s">
        <v>8092</v>
      </c>
      <c r="B4124" t="s">
        <v>8093</v>
      </c>
      <c r="C4124" t="str">
        <f>Tabla4[[#This Row],[NIT]]</f>
        <v>02101411841101</v>
      </c>
      <c r="D4124">
        <f t="shared" si="129"/>
        <v>14</v>
      </c>
      <c r="E4124" t="str">
        <f t="shared" si="130"/>
        <v>NIT</v>
      </c>
    </row>
    <row r="4125" spans="1:5" x14ac:dyDescent="0.25">
      <c r="A4125" s="1" t="s">
        <v>8095</v>
      </c>
      <c r="B4125" t="s">
        <v>8096</v>
      </c>
      <c r="C4125" t="str">
        <f>Tabla4[[#This Row],[NIT]]</f>
        <v>06070709811045</v>
      </c>
      <c r="D4125">
        <f t="shared" si="129"/>
        <v>14</v>
      </c>
      <c r="E4125" t="str">
        <f t="shared" si="130"/>
        <v>NIT</v>
      </c>
    </row>
    <row r="4126" spans="1:5" x14ac:dyDescent="0.25">
      <c r="A4126" s="1" t="s">
        <v>8097</v>
      </c>
      <c r="B4126" t="s">
        <v>8098</v>
      </c>
      <c r="C4126" t="str">
        <f>Tabla4[[#This Row],[NIT]]</f>
        <v>06140808620024</v>
      </c>
      <c r="D4126">
        <f t="shared" si="129"/>
        <v>14</v>
      </c>
      <c r="E4126" t="str">
        <f t="shared" si="130"/>
        <v>NIT</v>
      </c>
    </row>
    <row r="4127" spans="1:5" x14ac:dyDescent="0.25">
      <c r="A4127" s="1" t="s">
        <v>8100</v>
      </c>
      <c r="B4127" t="s">
        <v>8101</v>
      </c>
      <c r="C4127" t="str">
        <f>Tabla4[[#This Row],[NIT]]</f>
        <v>04122304801010</v>
      </c>
      <c r="D4127">
        <f t="shared" si="129"/>
        <v>14</v>
      </c>
      <c r="E4127" t="str">
        <f t="shared" si="130"/>
        <v>NIT</v>
      </c>
    </row>
    <row r="4128" spans="1:5" x14ac:dyDescent="0.25">
      <c r="A4128" s="1" t="s">
        <v>8103</v>
      </c>
      <c r="B4128" t="s">
        <v>8104</v>
      </c>
      <c r="C4128" t="str">
        <f>Tabla4[[#This Row],[NIT]]</f>
        <v>01011305841035</v>
      </c>
      <c r="D4128">
        <f t="shared" si="129"/>
        <v>14</v>
      </c>
      <c r="E4128" t="str">
        <f t="shared" si="130"/>
        <v>NIT</v>
      </c>
    </row>
    <row r="4129" spans="1:5" x14ac:dyDescent="0.25">
      <c r="A4129" s="1" t="s">
        <v>8105</v>
      </c>
      <c r="B4129" t="s">
        <v>8106</v>
      </c>
      <c r="C4129" t="str">
        <f>Tabla4[[#This Row],[NIT]]</f>
        <v>06030412861025</v>
      </c>
      <c r="D4129">
        <f t="shared" si="129"/>
        <v>14</v>
      </c>
      <c r="E4129" t="str">
        <f t="shared" si="130"/>
        <v>NIT</v>
      </c>
    </row>
    <row r="4130" spans="1:5" x14ac:dyDescent="0.25">
      <c r="A4130" s="21" t="s">
        <v>8107</v>
      </c>
      <c r="B4130" t="s">
        <v>8108</v>
      </c>
      <c r="C4130" t="str">
        <f>Tabla4[[#This Row],[NIT]]</f>
        <v>06142307191041</v>
      </c>
      <c r="D4130">
        <f t="shared" si="129"/>
        <v>14</v>
      </c>
      <c r="E4130" t="str">
        <f t="shared" si="130"/>
        <v>NIT</v>
      </c>
    </row>
    <row r="4131" spans="1:5" x14ac:dyDescent="0.25">
      <c r="A4131" s="1" t="s">
        <v>8110</v>
      </c>
      <c r="B4131" t="s">
        <v>8111</v>
      </c>
      <c r="C4131" t="str">
        <f>Tabla4[[#This Row],[NIT]]</f>
        <v>06142008801100</v>
      </c>
      <c r="D4131">
        <f t="shared" si="129"/>
        <v>14</v>
      </c>
      <c r="E4131" t="str">
        <f t="shared" si="130"/>
        <v>NIT</v>
      </c>
    </row>
    <row r="4132" spans="1:5" x14ac:dyDescent="0.25">
      <c r="A4132" s="1" t="s">
        <v>8112</v>
      </c>
      <c r="B4132" t="s">
        <v>8113</v>
      </c>
      <c r="C4132" t="str">
        <f>Tabla4[[#This Row],[NIT]]</f>
        <v>06140508871170</v>
      </c>
      <c r="D4132">
        <f t="shared" si="129"/>
        <v>14</v>
      </c>
      <c r="E4132" t="str">
        <f t="shared" si="130"/>
        <v>NIT</v>
      </c>
    </row>
    <row r="4133" spans="1:5" x14ac:dyDescent="0.25">
      <c r="A4133" s="1" t="s">
        <v>8114</v>
      </c>
      <c r="B4133" t="s">
        <v>8115</v>
      </c>
      <c r="C4133" t="str">
        <f>Tabla4[[#This Row],[NIT]]</f>
        <v>06143006001057</v>
      </c>
      <c r="D4133">
        <f t="shared" si="129"/>
        <v>14</v>
      </c>
      <c r="E4133" t="str">
        <f t="shared" si="130"/>
        <v>NIT</v>
      </c>
    </row>
    <row r="4134" spans="1:5" x14ac:dyDescent="0.25">
      <c r="A4134" s="1" t="s">
        <v>8120</v>
      </c>
      <c r="B4134" t="s">
        <v>8121</v>
      </c>
      <c r="C4134" t="str">
        <f>Tabla4[[#This Row],[NIT]]</f>
        <v>05112011861033</v>
      </c>
      <c r="D4134">
        <f t="shared" si="129"/>
        <v>14</v>
      </c>
      <c r="E4134" t="str">
        <f t="shared" si="130"/>
        <v>NIT</v>
      </c>
    </row>
    <row r="4135" spans="1:5" x14ac:dyDescent="0.25">
      <c r="A4135" s="21" t="s">
        <v>8124</v>
      </c>
      <c r="B4135" t="s">
        <v>8125</v>
      </c>
      <c r="C4135" t="str">
        <f>Tabla4[[#This Row],[NIT]]</f>
        <v>06142610101039</v>
      </c>
      <c r="D4135">
        <f t="shared" si="129"/>
        <v>14</v>
      </c>
      <c r="E4135" t="str">
        <f t="shared" si="130"/>
        <v>NIT</v>
      </c>
    </row>
    <row r="4136" spans="1:5" x14ac:dyDescent="0.25">
      <c r="A4136" s="1" t="s">
        <v>8126</v>
      </c>
      <c r="B4136" t="s">
        <v>8127</v>
      </c>
      <c r="C4136" t="str">
        <f>Tabla4[[#This Row],[NIT]]</f>
        <v>06193012741027</v>
      </c>
      <c r="D4136">
        <f t="shared" si="129"/>
        <v>14</v>
      </c>
      <c r="E4136" t="str">
        <f t="shared" si="130"/>
        <v>NIT</v>
      </c>
    </row>
    <row r="4137" spans="1:5" x14ac:dyDescent="0.25">
      <c r="A4137" s="1" t="s">
        <v>8128</v>
      </c>
      <c r="B4137" t="s">
        <v>8129</v>
      </c>
      <c r="C4137" t="str">
        <f>Tabla4[[#This Row],[NIT]]</f>
        <v>12172904031012</v>
      </c>
      <c r="D4137">
        <f t="shared" si="129"/>
        <v>14</v>
      </c>
      <c r="E4137" t="str">
        <f t="shared" si="130"/>
        <v>NIT</v>
      </c>
    </row>
    <row r="4138" spans="1:5" x14ac:dyDescent="0.25">
      <c r="A4138" s="1" t="s">
        <v>8130</v>
      </c>
      <c r="B4138" t="s">
        <v>8131</v>
      </c>
      <c r="C4138" t="str">
        <f>Tabla4[[#This Row],[NIT]]</f>
        <v>06143003791154</v>
      </c>
      <c r="D4138">
        <f t="shared" si="129"/>
        <v>14</v>
      </c>
      <c r="E4138" t="str">
        <f t="shared" si="130"/>
        <v>NIT</v>
      </c>
    </row>
    <row r="4139" spans="1:5" x14ac:dyDescent="0.25">
      <c r="A4139" s="1" t="s">
        <v>8132</v>
      </c>
      <c r="B4139" t="s">
        <v>8133</v>
      </c>
      <c r="C4139" t="str">
        <f>Tabla4[[#This Row],[NIT]]</f>
        <v>02103012751037</v>
      </c>
      <c r="D4139">
        <f t="shared" si="129"/>
        <v>14</v>
      </c>
      <c r="E4139" t="str">
        <f t="shared" si="130"/>
        <v>NIT</v>
      </c>
    </row>
    <row r="4140" spans="1:5" x14ac:dyDescent="0.25">
      <c r="A4140" s="1" t="s">
        <v>8134</v>
      </c>
      <c r="B4140" t="s">
        <v>8135</v>
      </c>
      <c r="C4140" t="str">
        <f>Tabla4[[#This Row],[NIT]]</f>
        <v>06142802141018</v>
      </c>
      <c r="D4140">
        <f t="shared" si="129"/>
        <v>14</v>
      </c>
      <c r="E4140" t="str">
        <f t="shared" si="130"/>
        <v>NIT</v>
      </c>
    </row>
    <row r="4141" spans="1:5" x14ac:dyDescent="0.25">
      <c r="A4141" s="21" t="s">
        <v>8138</v>
      </c>
      <c r="B4141" t="s">
        <v>8139</v>
      </c>
      <c r="C4141" t="str">
        <f>Tabla4[[#This Row],[NIT]]</f>
        <v>06141710151037</v>
      </c>
      <c r="D4141">
        <f t="shared" si="129"/>
        <v>14</v>
      </c>
      <c r="E4141" t="str">
        <f t="shared" si="130"/>
        <v>NIT</v>
      </c>
    </row>
    <row r="4142" spans="1:5" x14ac:dyDescent="0.25">
      <c r="A4142" s="1" t="s">
        <v>8140</v>
      </c>
      <c r="B4142" t="s">
        <v>8141</v>
      </c>
      <c r="C4142" t="str">
        <f>Tabla4[[#This Row],[NIT]]</f>
        <v>06142309161107</v>
      </c>
      <c r="D4142">
        <f t="shared" si="129"/>
        <v>14</v>
      </c>
      <c r="E4142" t="str">
        <f t="shared" si="130"/>
        <v>NIT</v>
      </c>
    </row>
    <row r="4143" spans="1:5" x14ac:dyDescent="0.25">
      <c r="A4143" s="1" t="s">
        <v>8142</v>
      </c>
      <c r="B4143" t="s">
        <v>8143</v>
      </c>
      <c r="C4143" t="str">
        <f>Tabla4[[#This Row],[NIT]]</f>
        <v>06142012031026</v>
      </c>
      <c r="D4143">
        <f t="shared" si="129"/>
        <v>14</v>
      </c>
      <c r="E4143" t="str">
        <f t="shared" si="130"/>
        <v>NIT</v>
      </c>
    </row>
    <row r="4144" spans="1:5" x14ac:dyDescent="0.25">
      <c r="A4144" s="1" t="s">
        <v>8144</v>
      </c>
      <c r="B4144" t="s">
        <v>8145</v>
      </c>
      <c r="C4144" t="str">
        <f>Tabla4[[#This Row],[NIT]]</f>
        <v>14081304540017</v>
      </c>
      <c r="D4144">
        <f t="shared" si="129"/>
        <v>14</v>
      </c>
      <c r="E4144" t="str">
        <f t="shared" si="130"/>
        <v>NIT</v>
      </c>
    </row>
    <row r="4145" spans="1:5" x14ac:dyDescent="0.25">
      <c r="A4145" s="1" t="s">
        <v>8146</v>
      </c>
      <c r="B4145" t="s">
        <v>8147</v>
      </c>
      <c r="C4145" t="str">
        <f>Tabla4[[#This Row],[NIT]]</f>
        <v>06082604811013</v>
      </c>
      <c r="D4145">
        <f t="shared" si="129"/>
        <v>14</v>
      </c>
      <c r="E4145" t="str">
        <f t="shared" si="130"/>
        <v>NIT</v>
      </c>
    </row>
    <row r="4146" spans="1:5" x14ac:dyDescent="0.25">
      <c r="A4146" s="1" t="s">
        <v>8148</v>
      </c>
      <c r="B4146" t="s">
        <v>7936</v>
      </c>
      <c r="C4146" t="str">
        <f>Tabla4[[#This Row],[NIT]]</f>
        <v>20222841297</v>
      </c>
      <c r="D4146">
        <f t="shared" si="129"/>
        <v>11</v>
      </c>
      <c r="E4146" t="str">
        <f t="shared" si="130"/>
        <v xml:space="preserve"> </v>
      </c>
    </row>
    <row r="4147" spans="1:5" x14ac:dyDescent="0.25">
      <c r="A4147" s="1" t="s">
        <v>8149</v>
      </c>
      <c r="B4147" t="s">
        <v>8150</v>
      </c>
      <c r="C4147" t="str">
        <f>Tabla4[[#This Row],[NIT]]</f>
        <v>06140507121070</v>
      </c>
      <c r="D4147">
        <f t="shared" si="129"/>
        <v>14</v>
      </c>
      <c r="E4147" t="str">
        <f t="shared" si="130"/>
        <v>NIT</v>
      </c>
    </row>
    <row r="4148" spans="1:5" x14ac:dyDescent="0.25">
      <c r="A4148" s="1" t="s">
        <v>8151</v>
      </c>
      <c r="B4148" t="s">
        <v>8152</v>
      </c>
      <c r="C4148" t="str">
        <f>Tabla4[[#This Row],[NIT]]</f>
        <v>06142910201027</v>
      </c>
      <c r="D4148">
        <f t="shared" si="129"/>
        <v>14</v>
      </c>
      <c r="E4148" t="str">
        <f t="shared" si="130"/>
        <v>NIT</v>
      </c>
    </row>
    <row r="4149" spans="1:5" x14ac:dyDescent="0.25">
      <c r="A4149" s="1" t="s">
        <v>8159</v>
      </c>
      <c r="B4149" t="s">
        <v>8160</v>
      </c>
      <c r="C4149" t="str">
        <f>Tabla4[[#This Row],[NIT]]</f>
        <v>04072101211016</v>
      </c>
      <c r="D4149">
        <f t="shared" si="129"/>
        <v>14</v>
      </c>
      <c r="E4149" t="str">
        <f t="shared" si="130"/>
        <v>NIT</v>
      </c>
    </row>
    <row r="4150" spans="1:5" x14ac:dyDescent="0.25">
      <c r="A4150" s="1" t="s">
        <v>8170</v>
      </c>
      <c r="B4150" t="s">
        <v>8171</v>
      </c>
      <c r="C4150" t="str">
        <f>Tabla4[[#This Row],[NIT]]</f>
        <v>06142910191099</v>
      </c>
      <c r="D4150">
        <f t="shared" si="129"/>
        <v>14</v>
      </c>
      <c r="E4150" t="str">
        <f t="shared" si="130"/>
        <v>NIT</v>
      </c>
    </row>
    <row r="4151" spans="1:5" x14ac:dyDescent="0.25">
      <c r="A4151" s="1" t="s">
        <v>8173</v>
      </c>
      <c r="B4151" t="s">
        <v>8174</v>
      </c>
      <c r="C4151" t="str">
        <f>Tabla4[[#This Row],[NIT]]</f>
        <v>05112601731046</v>
      </c>
      <c r="D4151">
        <f t="shared" si="129"/>
        <v>14</v>
      </c>
      <c r="E4151" t="str">
        <f t="shared" si="130"/>
        <v>NIT</v>
      </c>
    </row>
    <row r="4152" spans="1:5" x14ac:dyDescent="0.25">
      <c r="A4152" s="1" t="s">
        <v>8175</v>
      </c>
      <c r="B4152" t="s">
        <v>8176</v>
      </c>
      <c r="C4152" t="str">
        <f>Tabla4[[#This Row],[NIT]]</f>
        <v>01081009201011</v>
      </c>
      <c r="D4152">
        <f t="shared" si="129"/>
        <v>14</v>
      </c>
      <c r="E4152" t="str">
        <f t="shared" si="130"/>
        <v>NIT</v>
      </c>
    </row>
    <row r="4153" spans="1:5" x14ac:dyDescent="0.25">
      <c r="A4153" s="1" t="s">
        <v>8182</v>
      </c>
      <c r="B4153" t="s">
        <v>8183</v>
      </c>
      <c r="C4153" t="str">
        <f>Tabla4[[#This Row],[NIT]]</f>
        <v>019183514</v>
      </c>
      <c r="D4153">
        <f t="shared" si="129"/>
        <v>9</v>
      </c>
      <c r="E4153" t="str">
        <f t="shared" si="130"/>
        <v>DUI</v>
      </c>
    </row>
    <row r="4154" spans="1:5" x14ac:dyDescent="0.25">
      <c r="A4154" s="1" t="s">
        <v>8185</v>
      </c>
      <c r="B4154" t="s">
        <v>8186</v>
      </c>
      <c r="C4154" t="str">
        <f>Tabla4[[#This Row],[NIT]]</f>
        <v>001862675</v>
      </c>
      <c r="D4154">
        <f t="shared" si="129"/>
        <v>9</v>
      </c>
      <c r="E4154" t="str">
        <f t="shared" si="130"/>
        <v>DUI</v>
      </c>
    </row>
    <row r="4155" spans="1:5" x14ac:dyDescent="0.25">
      <c r="A4155" s="1" t="s">
        <v>8190</v>
      </c>
      <c r="B4155" t="s">
        <v>8191</v>
      </c>
      <c r="C4155" t="str">
        <f>Tabla4[[#This Row],[NIT]]</f>
        <v>023506457</v>
      </c>
      <c r="D4155">
        <f t="shared" si="129"/>
        <v>9</v>
      </c>
      <c r="E4155" t="str">
        <f t="shared" si="130"/>
        <v>DUI</v>
      </c>
    </row>
    <row r="4156" spans="1:5" x14ac:dyDescent="0.25">
      <c r="A4156" s="1" t="s">
        <v>8192</v>
      </c>
      <c r="B4156" t="s">
        <v>8193</v>
      </c>
      <c r="C4156" t="str">
        <f>Tabla4[[#This Row],[NIT]]</f>
        <v>11210502330012</v>
      </c>
      <c r="D4156">
        <f t="shared" si="129"/>
        <v>14</v>
      </c>
      <c r="E4156" t="str">
        <f t="shared" si="130"/>
        <v>NIT</v>
      </c>
    </row>
    <row r="4157" spans="1:5" x14ac:dyDescent="0.25">
      <c r="A4157" s="1" t="s">
        <v>8195</v>
      </c>
      <c r="B4157" t="s">
        <v>8196</v>
      </c>
      <c r="C4157" t="str">
        <f>Tabla4[[#This Row],[NIT]]</f>
        <v>014569024</v>
      </c>
      <c r="D4157">
        <f t="shared" si="129"/>
        <v>9</v>
      </c>
      <c r="E4157" t="str">
        <f t="shared" si="130"/>
        <v>DUI</v>
      </c>
    </row>
    <row r="4158" spans="1:5" x14ac:dyDescent="0.25">
      <c r="A4158" s="1" t="s">
        <v>8199</v>
      </c>
      <c r="B4158" t="s">
        <v>8200</v>
      </c>
      <c r="C4158" t="str">
        <f>Tabla4[[#This Row],[NIT]]</f>
        <v>009245097</v>
      </c>
      <c r="D4158">
        <f t="shared" si="129"/>
        <v>9</v>
      </c>
      <c r="E4158" t="str">
        <f t="shared" si="130"/>
        <v>DUI</v>
      </c>
    </row>
    <row r="4159" spans="1:5" x14ac:dyDescent="0.25">
      <c r="A4159" s="1" t="s">
        <v>8201</v>
      </c>
      <c r="B4159" t="s">
        <v>8202</v>
      </c>
      <c r="C4159" t="str">
        <f>Tabla4[[#This Row],[NIT]]</f>
        <v>10102606211010</v>
      </c>
      <c r="D4159">
        <f t="shared" si="129"/>
        <v>14</v>
      </c>
      <c r="E4159" t="str">
        <f t="shared" si="130"/>
        <v>NIT</v>
      </c>
    </row>
    <row r="4160" spans="1:5" x14ac:dyDescent="0.25">
      <c r="A4160" s="1" t="s">
        <v>8205</v>
      </c>
      <c r="B4160" t="s">
        <v>8206</v>
      </c>
      <c r="C4160" t="str">
        <f>Tabla4[[#This Row],[NIT]]</f>
        <v>026130433</v>
      </c>
      <c r="D4160">
        <f t="shared" si="129"/>
        <v>9</v>
      </c>
      <c r="E4160" t="str">
        <f t="shared" si="130"/>
        <v>DUI</v>
      </c>
    </row>
    <row r="4161" spans="1:5" x14ac:dyDescent="0.25">
      <c r="A4161" s="1" t="s">
        <v>8209</v>
      </c>
      <c r="B4161" t="s">
        <v>8210</v>
      </c>
      <c r="C4161" t="str">
        <f>Tabla4[[#This Row],[NIT]]</f>
        <v>023760988</v>
      </c>
      <c r="D4161">
        <f t="shared" si="129"/>
        <v>9</v>
      </c>
      <c r="E4161" t="str">
        <f t="shared" si="130"/>
        <v>DUI</v>
      </c>
    </row>
    <row r="4162" spans="1:5" x14ac:dyDescent="0.25">
      <c r="A4162" s="1" t="s">
        <v>354</v>
      </c>
      <c r="B4162" t="s">
        <v>8211</v>
      </c>
      <c r="C4162" t="str">
        <f>Tabla4[[#This Row],[NIT]]</f>
        <v>14081502751053</v>
      </c>
      <c r="D4162">
        <f t="shared" ref="D4162:D4225" si="131">LEN(C4162)</f>
        <v>14</v>
      </c>
      <c r="E4162" t="str">
        <f t="shared" si="130"/>
        <v>NIT</v>
      </c>
    </row>
    <row r="4163" spans="1:5" x14ac:dyDescent="0.25">
      <c r="A4163" s="1" t="s">
        <v>8213</v>
      </c>
      <c r="B4163" t="s">
        <v>8214</v>
      </c>
      <c r="C4163" t="str">
        <f>Tabla4[[#This Row],[NIT]]</f>
        <v>015989471</v>
      </c>
      <c r="D4163">
        <f t="shared" si="131"/>
        <v>9</v>
      </c>
      <c r="E4163" t="str">
        <f t="shared" ref="E4163:E4226" si="132">IF(D4163=14,"NIT",IF(D4163=9,"DUI"," "))</f>
        <v>DUI</v>
      </c>
    </row>
    <row r="4164" spans="1:5" x14ac:dyDescent="0.25">
      <c r="A4164" s="1" t="s">
        <v>79</v>
      </c>
      <c r="B4164" t="s">
        <v>8214</v>
      </c>
      <c r="C4164" t="str">
        <f>Tabla4[[#This Row],[NIT]]</f>
        <v>11231402520010</v>
      </c>
      <c r="D4164">
        <f t="shared" si="131"/>
        <v>14</v>
      </c>
      <c r="E4164" t="str">
        <f t="shared" si="132"/>
        <v>NIT</v>
      </c>
    </row>
    <row r="4165" spans="1:5" x14ac:dyDescent="0.25">
      <c r="A4165" s="1" t="s">
        <v>8223</v>
      </c>
      <c r="B4165" t="s">
        <v>8224</v>
      </c>
      <c r="C4165" t="str">
        <f>Tabla4[[#This Row],[NIT]]</f>
        <v>11232110911025</v>
      </c>
      <c r="D4165">
        <f t="shared" si="131"/>
        <v>14</v>
      </c>
      <c r="E4165" t="str">
        <f t="shared" si="132"/>
        <v>NIT</v>
      </c>
    </row>
    <row r="4166" spans="1:5" x14ac:dyDescent="0.25">
      <c r="A4166" s="1" t="s">
        <v>8228</v>
      </c>
      <c r="B4166" t="s">
        <v>8229</v>
      </c>
      <c r="C4166" t="str">
        <f>Tabla4[[#This Row],[NIT]]</f>
        <v>06141502831059</v>
      </c>
      <c r="D4166">
        <f t="shared" si="131"/>
        <v>14</v>
      </c>
      <c r="E4166" t="str">
        <f t="shared" si="132"/>
        <v>NIT</v>
      </c>
    </row>
    <row r="4167" spans="1:5" x14ac:dyDescent="0.25">
      <c r="A4167" s="1" t="s">
        <v>8232</v>
      </c>
      <c r="B4167" t="s">
        <v>8233</v>
      </c>
      <c r="C4167" t="str">
        <f>Tabla4[[#This Row],[NIT]]</f>
        <v>019578175</v>
      </c>
      <c r="D4167">
        <f t="shared" si="131"/>
        <v>9</v>
      </c>
      <c r="E4167" t="str">
        <f t="shared" si="132"/>
        <v>DUI</v>
      </c>
    </row>
    <row r="4168" spans="1:5" x14ac:dyDescent="0.25">
      <c r="A4168" s="1" t="s">
        <v>8234</v>
      </c>
      <c r="B4168" t="s">
        <v>8235</v>
      </c>
      <c r="C4168" t="str">
        <f>Tabla4[[#This Row],[NIT]]</f>
        <v>02101504711062</v>
      </c>
      <c r="D4168">
        <f t="shared" si="131"/>
        <v>14</v>
      </c>
      <c r="E4168" t="str">
        <f t="shared" si="132"/>
        <v>NIT</v>
      </c>
    </row>
    <row r="4169" spans="1:5" x14ac:dyDescent="0.25">
      <c r="A4169" s="1" t="s">
        <v>8238</v>
      </c>
      <c r="B4169" t="s">
        <v>8239</v>
      </c>
      <c r="C4169" t="str">
        <f>Tabla4[[#This Row],[NIT]]</f>
        <v>06140504191026</v>
      </c>
      <c r="D4169">
        <f t="shared" si="131"/>
        <v>14</v>
      </c>
      <c r="E4169" t="str">
        <f t="shared" si="132"/>
        <v>NIT</v>
      </c>
    </row>
    <row r="4170" spans="1:5" x14ac:dyDescent="0.25">
      <c r="A4170" s="1" t="s">
        <v>8244</v>
      </c>
      <c r="B4170" t="s">
        <v>8245</v>
      </c>
      <c r="C4170" t="str">
        <f>Tabla4[[#This Row],[NIT]]</f>
        <v>006350372</v>
      </c>
      <c r="D4170">
        <f t="shared" si="131"/>
        <v>9</v>
      </c>
      <c r="E4170" t="str">
        <f t="shared" si="132"/>
        <v>DUI</v>
      </c>
    </row>
    <row r="4171" spans="1:5" x14ac:dyDescent="0.25">
      <c r="A4171" s="1" t="s">
        <v>331</v>
      </c>
      <c r="B4171" t="s">
        <v>332</v>
      </c>
      <c r="C4171" t="str">
        <f>Tabla4[[#This Row],[NIT]]</f>
        <v>12172110891025</v>
      </c>
      <c r="D4171">
        <f t="shared" si="131"/>
        <v>14</v>
      </c>
      <c r="E4171" t="str">
        <f t="shared" si="132"/>
        <v>NIT</v>
      </c>
    </row>
    <row r="4172" spans="1:5" x14ac:dyDescent="0.25">
      <c r="A4172" s="1" t="s">
        <v>812</v>
      </c>
      <c r="B4172" t="s">
        <v>8246</v>
      </c>
      <c r="C4172" t="str">
        <f>Tabla4[[#This Row],[NIT]]</f>
        <v>11232406891011</v>
      </c>
      <c r="D4172">
        <f t="shared" si="131"/>
        <v>14</v>
      </c>
      <c r="E4172" t="str">
        <f t="shared" si="132"/>
        <v>NIT</v>
      </c>
    </row>
    <row r="4173" spans="1:5" x14ac:dyDescent="0.25">
      <c r="A4173" s="1" t="s">
        <v>8257</v>
      </c>
      <c r="B4173" t="s">
        <v>8258</v>
      </c>
      <c r="C4173" t="str">
        <f>Tabla4[[#This Row],[NIT]]</f>
        <v>06142805131064</v>
      </c>
      <c r="D4173">
        <f t="shared" si="131"/>
        <v>14</v>
      </c>
      <c r="E4173" t="str">
        <f t="shared" si="132"/>
        <v>NIT</v>
      </c>
    </row>
    <row r="4174" spans="1:5" x14ac:dyDescent="0.25">
      <c r="A4174" s="1" t="s">
        <v>8255</v>
      </c>
      <c r="B4174" t="s">
        <v>8256</v>
      </c>
      <c r="C4174" t="str">
        <f>Tabla4[[#This Row],[NIT]]</f>
        <v>06140709121055</v>
      </c>
      <c r="D4174">
        <f t="shared" si="131"/>
        <v>14</v>
      </c>
      <c r="E4174" t="str">
        <f t="shared" si="132"/>
        <v>NIT</v>
      </c>
    </row>
    <row r="4175" spans="1:5" x14ac:dyDescent="0.25">
      <c r="A4175" s="1" t="s">
        <v>8253</v>
      </c>
      <c r="B4175" t="s">
        <v>8254</v>
      </c>
      <c r="C4175" t="str">
        <f>Tabla4[[#This Row],[NIT]]</f>
        <v>12170312181019</v>
      </c>
      <c r="D4175">
        <f t="shared" si="131"/>
        <v>14</v>
      </c>
      <c r="E4175" t="str">
        <f t="shared" si="132"/>
        <v>NIT</v>
      </c>
    </row>
    <row r="4176" spans="1:5" x14ac:dyDescent="0.25">
      <c r="A4176" s="1" t="s">
        <v>8251</v>
      </c>
      <c r="B4176" t="s">
        <v>8252</v>
      </c>
      <c r="C4176" t="str">
        <f>Tabla4[[#This Row],[NIT]]</f>
        <v>06141501901541</v>
      </c>
      <c r="D4176">
        <f t="shared" si="131"/>
        <v>14</v>
      </c>
      <c r="E4176" t="str">
        <f t="shared" si="132"/>
        <v>NIT</v>
      </c>
    </row>
    <row r="4177" spans="1:5" x14ac:dyDescent="0.25">
      <c r="A4177" s="1" t="s">
        <v>7937</v>
      </c>
      <c r="B4177" t="s">
        <v>8260</v>
      </c>
      <c r="C4177" t="str">
        <f>Tabla4[[#This Row],[NIT]]</f>
        <v>94832601101010</v>
      </c>
      <c r="D4177">
        <f t="shared" si="131"/>
        <v>14</v>
      </c>
      <c r="E4177" t="str">
        <f t="shared" si="132"/>
        <v>NIT</v>
      </c>
    </row>
    <row r="4178" spans="1:5" x14ac:dyDescent="0.25">
      <c r="A4178" s="1" t="s">
        <v>8249</v>
      </c>
      <c r="B4178" t="s">
        <v>8250</v>
      </c>
      <c r="C4178" t="str">
        <f>Tabla4[[#This Row],[NIT]]</f>
        <v>06142311201035</v>
      </c>
      <c r="D4178">
        <f t="shared" si="131"/>
        <v>14</v>
      </c>
      <c r="E4178" t="str">
        <f t="shared" si="132"/>
        <v>NIT</v>
      </c>
    </row>
    <row r="4179" spans="1:5" x14ac:dyDescent="0.25">
      <c r="A4179" s="1" t="s">
        <v>8247</v>
      </c>
      <c r="B4179" t="s">
        <v>8248</v>
      </c>
      <c r="C4179" t="str">
        <f>Tabla4[[#This Row],[NIT]]</f>
        <v>11020404600018</v>
      </c>
      <c r="D4179">
        <f t="shared" si="131"/>
        <v>14</v>
      </c>
      <c r="E4179" t="str">
        <f t="shared" si="132"/>
        <v>NIT</v>
      </c>
    </row>
    <row r="4180" spans="1:5" x14ac:dyDescent="0.25">
      <c r="A4180" s="1" t="s">
        <v>7704</v>
      </c>
      <c r="B4180" t="s">
        <v>7705</v>
      </c>
      <c r="C4180" t="str">
        <f>Tabla4[[#This Row],[NIT]]</f>
        <v>08193110771012</v>
      </c>
      <c r="D4180">
        <f t="shared" si="131"/>
        <v>14</v>
      </c>
      <c r="E4180" t="str">
        <f t="shared" si="132"/>
        <v>NIT</v>
      </c>
    </row>
    <row r="4181" spans="1:5" x14ac:dyDescent="0.25">
      <c r="A4181" s="1" t="s">
        <v>8262</v>
      </c>
      <c r="B4181" t="s">
        <v>8263</v>
      </c>
      <c r="C4181" t="str">
        <f>Tabla4[[#This Row],[NIT]]</f>
        <v>019202318</v>
      </c>
      <c r="D4181">
        <f t="shared" si="131"/>
        <v>9</v>
      </c>
      <c r="E4181" t="str">
        <f t="shared" si="132"/>
        <v>DUI</v>
      </c>
    </row>
    <row r="4182" spans="1:5" x14ac:dyDescent="0.25">
      <c r="A4182" s="1" t="s">
        <v>8279</v>
      </c>
      <c r="B4182" t="s">
        <v>8280</v>
      </c>
      <c r="C4182" t="str">
        <f>Tabla4[[#This Row],[NIT]]</f>
        <v>017272529</v>
      </c>
      <c r="D4182">
        <f t="shared" si="131"/>
        <v>9</v>
      </c>
      <c r="E4182" t="str">
        <f t="shared" si="132"/>
        <v>DUI</v>
      </c>
    </row>
    <row r="4183" spans="1:5" x14ac:dyDescent="0.25">
      <c r="A4183" s="1" t="s">
        <v>8281</v>
      </c>
      <c r="B4183" t="s">
        <v>8282</v>
      </c>
      <c r="C4183" t="str">
        <f>Tabla4[[#This Row],[NIT]]</f>
        <v>06141011590179</v>
      </c>
      <c r="D4183">
        <f t="shared" si="131"/>
        <v>14</v>
      </c>
      <c r="E4183" t="str">
        <f t="shared" si="132"/>
        <v>NIT</v>
      </c>
    </row>
    <row r="4184" spans="1:5" x14ac:dyDescent="0.25">
      <c r="A4184" s="1" t="s">
        <v>8287</v>
      </c>
      <c r="B4184" t="s">
        <v>1079</v>
      </c>
      <c r="C4184" t="str">
        <f>Tabla4[[#This Row],[NIT]]</f>
        <v>10091112761016</v>
      </c>
      <c r="D4184">
        <f t="shared" si="131"/>
        <v>14</v>
      </c>
      <c r="E4184" t="str">
        <f t="shared" si="132"/>
        <v>NIT</v>
      </c>
    </row>
    <row r="4185" spans="1:5" x14ac:dyDescent="0.25">
      <c r="A4185" s="1" t="s">
        <v>8289</v>
      </c>
      <c r="B4185" t="s">
        <v>8290</v>
      </c>
      <c r="C4185" t="str">
        <f>Tabla4[[#This Row],[NIT]]</f>
        <v>12023001771014</v>
      </c>
      <c r="D4185">
        <f t="shared" si="131"/>
        <v>14</v>
      </c>
      <c r="E4185" t="str">
        <f t="shared" si="132"/>
        <v>NIT</v>
      </c>
    </row>
    <row r="4186" spans="1:5" x14ac:dyDescent="0.25">
      <c r="A4186" s="1" t="s">
        <v>8291</v>
      </c>
      <c r="B4186" t="s">
        <v>8292</v>
      </c>
      <c r="C4186" t="str">
        <f>Tabla4[[#This Row],[NIT]]</f>
        <v>06142806211088</v>
      </c>
      <c r="D4186">
        <f t="shared" si="131"/>
        <v>14</v>
      </c>
      <c r="E4186" t="str">
        <f t="shared" si="132"/>
        <v>NIT</v>
      </c>
    </row>
    <row r="4187" spans="1:5" x14ac:dyDescent="0.25">
      <c r="A4187" s="1" t="s">
        <v>8293</v>
      </c>
      <c r="B4187" t="s">
        <v>8294</v>
      </c>
      <c r="C4187" t="str">
        <f>Tabla4[[#This Row],[NIT]]</f>
        <v>01010705590011</v>
      </c>
      <c r="D4187">
        <f t="shared" si="131"/>
        <v>14</v>
      </c>
      <c r="E4187" t="str">
        <f t="shared" si="132"/>
        <v>NIT</v>
      </c>
    </row>
    <row r="4188" spans="1:5" x14ac:dyDescent="0.25">
      <c r="A4188" s="1" t="s">
        <v>8295</v>
      </c>
      <c r="B4188" t="s">
        <v>8296</v>
      </c>
      <c r="C4188" t="str">
        <f>Tabla4[[#This Row],[NIT]]</f>
        <v>02102204901044</v>
      </c>
      <c r="D4188">
        <f t="shared" si="131"/>
        <v>14</v>
      </c>
      <c r="E4188" t="str">
        <f t="shared" si="132"/>
        <v>NIT</v>
      </c>
    </row>
    <row r="4189" spans="1:5" x14ac:dyDescent="0.25">
      <c r="A4189" s="1" t="s">
        <v>8297</v>
      </c>
      <c r="B4189" t="s">
        <v>8298</v>
      </c>
      <c r="C4189" t="str">
        <f>Tabla4[[#This Row],[NIT]]</f>
        <v>13121510580012</v>
      </c>
      <c r="D4189">
        <f t="shared" si="131"/>
        <v>14</v>
      </c>
      <c r="E4189" t="str">
        <f t="shared" si="132"/>
        <v>NIT</v>
      </c>
    </row>
    <row r="4190" spans="1:5" x14ac:dyDescent="0.25">
      <c r="A4190" s="1" t="s">
        <v>8299</v>
      </c>
      <c r="B4190" t="s">
        <v>8300</v>
      </c>
      <c r="C4190" t="str">
        <f>Tabla4[[#This Row],[NIT]]</f>
        <v>044907406</v>
      </c>
      <c r="D4190">
        <f t="shared" si="131"/>
        <v>9</v>
      </c>
      <c r="E4190" t="str">
        <f t="shared" si="132"/>
        <v>DUI</v>
      </c>
    </row>
    <row r="4191" spans="1:5" x14ac:dyDescent="0.25">
      <c r="A4191" s="1" t="s">
        <v>8301</v>
      </c>
      <c r="B4191" t="s">
        <v>691</v>
      </c>
      <c r="C4191" t="str">
        <f>Tabla4[[#This Row],[NIT]]</f>
        <v>027144914</v>
      </c>
      <c r="D4191">
        <f t="shared" si="131"/>
        <v>9</v>
      </c>
      <c r="E4191" t="str">
        <f t="shared" si="132"/>
        <v>DUI</v>
      </c>
    </row>
    <row r="4192" spans="1:5" x14ac:dyDescent="0.25">
      <c r="A4192" s="1" t="s">
        <v>8303</v>
      </c>
      <c r="B4192" t="s">
        <v>8304</v>
      </c>
      <c r="C4192" t="str">
        <f>Tabla4[[#This Row],[NIT]]</f>
        <v>051844106</v>
      </c>
      <c r="D4192">
        <f t="shared" si="131"/>
        <v>9</v>
      </c>
      <c r="E4192" t="str">
        <f t="shared" si="132"/>
        <v>DUI</v>
      </c>
    </row>
    <row r="4193" spans="1:5" x14ac:dyDescent="0.25">
      <c r="A4193" s="1" t="s">
        <v>8305</v>
      </c>
      <c r="B4193" t="s">
        <v>8306</v>
      </c>
      <c r="C4193" t="str">
        <f>Tabla4[[#This Row],[NIT]]</f>
        <v>12181010211018</v>
      </c>
      <c r="D4193">
        <f t="shared" si="131"/>
        <v>14</v>
      </c>
      <c r="E4193" t="str">
        <f t="shared" si="132"/>
        <v>NIT</v>
      </c>
    </row>
    <row r="4194" spans="1:5" x14ac:dyDescent="0.25">
      <c r="A4194" s="1" t="s">
        <v>8307</v>
      </c>
      <c r="B4194" t="s">
        <v>8308</v>
      </c>
      <c r="C4194" t="str">
        <f>Tabla4[[#This Row],[NIT]]</f>
        <v>008747567</v>
      </c>
      <c r="D4194">
        <f t="shared" si="131"/>
        <v>9</v>
      </c>
      <c r="E4194" t="str">
        <f t="shared" si="132"/>
        <v>DUI</v>
      </c>
    </row>
    <row r="4195" spans="1:5" x14ac:dyDescent="0.25">
      <c r="A4195" s="1" t="s">
        <v>8309</v>
      </c>
      <c r="B4195" t="s">
        <v>8310</v>
      </c>
      <c r="C4195" t="str">
        <f>Tabla4[[#This Row],[NIT]]</f>
        <v>06140102221085</v>
      </c>
      <c r="D4195">
        <f t="shared" si="131"/>
        <v>14</v>
      </c>
      <c r="E4195" t="str">
        <f t="shared" si="132"/>
        <v>NIT</v>
      </c>
    </row>
    <row r="4196" spans="1:5" x14ac:dyDescent="0.25">
      <c r="A4196" s="1" t="s">
        <v>8311</v>
      </c>
      <c r="B4196" t="s">
        <v>8312</v>
      </c>
      <c r="C4196" t="str">
        <f>Tabla4[[#This Row],[NIT]]</f>
        <v>000308458</v>
      </c>
      <c r="D4196">
        <f t="shared" si="131"/>
        <v>9</v>
      </c>
      <c r="E4196" t="str">
        <f t="shared" si="132"/>
        <v>DUI</v>
      </c>
    </row>
    <row r="4197" spans="1:5" x14ac:dyDescent="0.25">
      <c r="A4197" s="1" t="s">
        <v>8313</v>
      </c>
      <c r="B4197" t="s">
        <v>8314</v>
      </c>
      <c r="C4197" t="str">
        <f>Tabla4[[#This Row],[NIT]]</f>
        <v>01013103901012</v>
      </c>
      <c r="D4197">
        <f t="shared" si="131"/>
        <v>14</v>
      </c>
      <c r="E4197" t="str">
        <f t="shared" si="132"/>
        <v>NIT</v>
      </c>
    </row>
    <row r="4198" spans="1:5" x14ac:dyDescent="0.25">
      <c r="A4198" s="1" t="s">
        <v>8315</v>
      </c>
      <c r="B4198" t="s">
        <v>8316</v>
      </c>
      <c r="C4198" t="str">
        <f>Tabla4[[#This Row],[NIT]]</f>
        <v>012764042</v>
      </c>
      <c r="D4198">
        <f t="shared" si="131"/>
        <v>9</v>
      </c>
      <c r="E4198" t="str">
        <f t="shared" si="132"/>
        <v>DUI</v>
      </c>
    </row>
    <row r="4199" spans="1:5" x14ac:dyDescent="0.25">
      <c r="A4199" s="1" t="s">
        <v>8317</v>
      </c>
      <c r="B4199" t="s">
        <v>8318</v>
      </c>
      <c r="C4199" t="str">
        <f>Tabla4[[#This Row],[NIT]]</f>
        <v>06143103870014</v>
      </c>
      <c r="D4199">
        <f t="shared" si="131"/>
        <v>14</v>
      </c>
      <c r="E4199" t="str">
        <f t="shared" si="132"/>
        <v>NIT</v>
      </c>
    </row>
    <row r="4200" spans="1:5" x14ac:dyDescent="0.25">
      <c r="A4200" s="1" t="s">
        <v>8319</v>
      </c>
      <c r="B4200" t="s">
        <v>8320</v>
      </c>
      <c r="C4200" t="str">
        <f>Tabla4[[#This Row],[NIT]]</f>
        <v>011020982</v>
      </c>
      <c r="D4200">
        <f t="shared" si="131"/>
        <v>9</v>
      </c>
      <c r="E4200" t="str">
        <f t="shared" si="132"/>
        <v>DUI</v>
      </c>
    </row>
    <row r="4201" spans="1:5" x14ac:dyDescent="0.25">
      <c r="A4201" s="1" t="s">
        <v>8321</v>
      </c>
      <c r="B4201" t="s">
        <v>7936</v>
      </c>
      <c r="C4201" t="str">
        <f>Tabla4[[#This Row],[NIT]]</f>
        <v>20220341265</v>
      </c>
      <c r="D4201">
        <f t="shared" si="131"/>
        <v>11</v>
      </c>
      <c r="E4201" t="str">
        <f t="shared" si="132"/>
        <v xml:space="preserve"> </v>
      </c>
    </row>
    <row r="4202" spans="1:5" x14ac:dyDescent="0.25">
      <c r="A4202" s="1" t="s">
        <v>8331</v>
      </c>
      <c r="B4202" t="s">
        <v>8332</v>
      </c>
      <c r="C4202" t="str">
        <f>Tabla4[[#This Row],[NIT]]</f>
        <v>06141609101037</v>
      </c>
      <c r="D4202">
        <f t="shared" si="131"/>
        <v>14</v>
      </c>
      <c r="E4202" t="str">
        <f t="shared" si="132"/>
        <v>NIT</v>
      </c>
    </row>
    <row r="4203" spans="1:5" x14ac:dyDescent="0.25">
      <c r="A4203" s="1" t="s">
        <v>8333</v>
      </c>
      <c r="B4203" t="s">
        <v>8334</v>
      </c>
      <c r="C4203" t="str">
        <f>Tabla4[[#This Row],[NIT]]</f>
        <v>04071811670012</v>
      </c>
      <c r="D4203">
        <f t="shared" si="131"/>
        <v>14</v>
      </c>
      <c r="E4203" t="str">
        <f t="shared" si="132"/>
        <v>NIT</v>
      </c>
    </row>
    <row r="4204" spans="1:5" x14ac:dyDescent="0.25">
      <c r="A4204" s="1" t="s">
        <v>8335</v>
      </c>
      <c r="B4204" t="s">
        <v>8336</v>
      </c>
      <c r="C4204" t="str">
        <f>Tabla4[[#This Row],[NIT]]</f>
        <v>06140107171035</v>
      </c>
      <c r="D4204">
        <f t="shared" si="131"/>
        <v>14</v>
      </c>
      <c r="E4204" t="str">
        <f t="shared" si="132"/>
        <v>NIT</v>
      </c>
    </row>
    <row r="4205" spans="1:5" x14ac:dyDescent="0.25">
      <c r="A4205" s="1" t="s">
        <v>8337</v>
      </c>
      <c r="B4205" t="s">
        <v>8338</v>
      </c>
      <c r="C4205" t="str">
        <f>Tabla4[[#This Row],[NIT]]</f>
        <v>06143012981020</v>
      </c>
      <c r="D4205">
        <f t="shared" si="131"/>
        <v>14</v>
      </c>
      <c r="E4205" t="str">
        <f t="shared" si="132"/>
        <v>NIT</v>
      </c>
    </row>
    <row r="4206" spans="1:5" x14ac:dyDescent="0.25">
      <c r="A4206" s="1" t="s">
        <v>8339</v>
      </c>
      <c r="B4206" t="s">
        <v>8340</v>
      </c>
      <c r="C4206" t="str">
        <f>Tabla4[[#This Row],[NIT]]</f>
        <v>016547125</v>
      </c>
      <c r="D4206">
        <f t="shared" si="131"/>
        <v>9</v>
      </c>
      <c r="E4206" t="str">
        <f t="shared" si="132"/>
        <v>DUI</v>
      </c>
    </row>
    <row r="4207" spans="1:5" x14ac:dyDescent="0.25">
      <c r="A4207" s="1" t="s">
        <v>8341</v>
      </c>
      <c r="B4207" t="s">
        <v>8342</v>
      </c>
      <c r="C4207" t="str">
        <f>Tabla4[[#This Row],[NIT]]</f>
        <v>06141712191010</v>
      </c>
      <c r="D4207">
        <f t="shared" si="131"/>
        <v>14</v>
      </c>
      <c r="E4207" t="str">
        <f t="shared" si="132"/>
        <v>NIT</v>
      </c>
    </row>
    <row r="4208" spans="1:5" x14ac:dyDescent="0.25">
      <c r="A4208" s="1" t="s">
        <v>8344</v>
      </c>
      <c r="B4208" t="s">
        <v>8345</v>
      </c>
      <c r="C4208" t="str">
        <f>Tabla4[[#This Row],[NIT]]</f>
        <v>013566544</v>
      </c>
      <c r="D4208">
        <f t="shared" si="131"/>
        <v>9</v>
      </c>
      <c r="E4208" t="str">
        <f t="shared" si="132"/>
        <v>DUI</v>
      </c>
    </row>
    <row r="4209" spans="1:5" x14ac:dyDescent="0.25">
      <c r="A4209" s="1" t="s">
        <v>8346</v>
      </c>
      <c r="B4209" t="s">
        <v>6502</v>
      </c>
      <c r="C4209" t="str">
        <f>Tabla4[[#This Row],[NIT]]</f>
        <v>021383439</v>
      </c>
      <c r="D4209">
        <f t="shared" si="131"/>
        <v>9</v>
      </c>
      <c r="E4209" t="str">
        <f t="shared" si="132"/>
        <v>DUI</v>
      </c>
    </row>
    <row r="4210" spans="1:5" x14ac:dyDescent="0.25">
      <c r="A4210" s="1" t="s">
        <v>8347</v>
      </c>
      <c r="B4210" t="s">
        <v>8348</v>
      </c>
      <c r="C4210" t="str">
        <f>Tabla4[[#This Row],[NIT]]</f>
        <v>04070204590021</v>
      </c>
      <c r="D4210">
        <f t="shared" si="131"/>
        <v>14</v>
      </c>
      <c r="E4210" t="str">
        <f t="shared" si="132"/>
        <v>NIT</v>
      </c>
    </row>
    <row r="4211" spans="1:5" x14ac:dyDescent="0.25">
      <c r="A4211" s="1" t="s">
        <v>8351</v>
      </c>
      <c r="B4211" t="s">
        <v>8352</v>
      </c>
      <c r="C4211" t="str">
        <f>Tabla4[[#This Row],[NIT]]</f>
        <v>14070041851012</v>
      </c>
      <c r="D4211">
        <f t="shared" si="131"/>
        <v>14</v>
      </c>
      <c r="E4211" t="str">
        <f t="shared" si="132"/>
        <v>NIT</v>
      </c>
    </row>
    <row r="4212" spans="1:5" x14ac:dyDescent="0.25">
      <c r="A4212" s="1" t="s">
        <v>8353</v>
      </c>
      <c r="B4212" t="s">
        <v>8354</v>
      </c>
      <c r="C4212" t="str">
        <f>Tabla4[[#This Row],[NIT]]</f>
        <v>05172008711015</v>
      </c>
      <c r="D4212">
        <f t="shared" si="131"/>
        <v>14</v>
      </c>
      <c r="E4212" t="str">
        <f t="shared" si="132"/>
        <v>NIT</v>
      </c>
    </row>
    <row r="4213" spans="1:5" x14ac:dyDescent="0.25">
      <c r="A4213" s="1" t="s">
        <v>8355</v>
      </c>
      <c r="B4213" t="s">
        <v>8356</v>
      </c>
      <c r="C4213" t="str">
        <f>Tabla4[[#This Row],[NIT]]</f>
        <v>06142909901392</v>
      </c>
      <c r="D4213">
        <f t="shared" si="131"/>
        <v>14</v>
      </c>
      <c r="E4213" t="str">
        <f t="shared" si="132"/>
        <v>NIT</v>
      </c>
    </row>
    <row r="4214" spans="1:5" x14ac:dyDescent="0.25">
      <c r="A4214" s="1" t="s">
        <v>8359</v>
      </c>
      <c r="B4214" t="s">
        <v>8360</v>
      </c>
      <c r="C4214" t="str">
        <f>Tabla4[[#This Row],[NIT]]</f>
        <v>006421610</v>
      </c>
      <c r="D4214">
        <f t="shared" si="131"/>
        <v>9</v>
      </c>
      <c r="E4214" t="str">
        <f t="shared" si="132"/>
        <v>DUI</v>
      </c>
    </row>
    <row r="4215" spans="1:5" x14ac:dyDescent="0.25">
      <c r="A4215" s="21" t="s">
        <v>8361</v>
      </c>
      <c r="B4215" t="s">
        <v>8362</v>
      </c>
      <c r="C4215" t="str">
        <f>Tabla4[[#This Row],[NIT]]</f>
        <v>007681247</v>
      </c>
      <c r="D4215">
        <f t="shared" si="131"/>
        <v>9</v>
      </c>
      <c r="E4215" t="str">
        <f t="shared" si="132"/>
        <v>DUI</v>
      </c>
    </row>
    <row r="4216" spans="1:5" x14ac:dyDescent="0.25">
      <c r="A4216" s="1" t="s">
        <v>8363</v>
      </c>
      <c r="B4216" t="s">
        <v>8364</v>
      </c>
      <c r="C4216" t="str">
        <f>Tabla4[[#This Row],[NIT]]</f>
        <v>14130512751010</v>
      </c>
      <c r="D4216">
        <f t="shared" si="131"/>
        <v>14</v>
      </c>
      <c r="E4216" t="str">
        <f t="shared" si="132"/>
        <v>NIT</v>
      </c>
    </row>
    <row r="4217" spans="1:5" x14ac:dyDescent="0.25">
      <c r="A4217" s="1" t="s">
        <v>8365</v>
      </c>
      <c r="B4217" t="s">
        <v>8366</v>
      </c>
      <c r="C4217" t="str">
        <f>Tabla4[[#This Row],[NIT]]</f>
        <v>05110211861051</v>
      </c>
      <c r="D4217">
        <f t="shared" si="131"/>
        <v>14</v>
      </c>
      <c r="E4217" t="str">
        <f t="shared" si="132"/>
        <v>NIT</v>
      </c>
    </row>
    <row r="4218" spans="1:5" x14ac:dyDescent="0.25">
      <c r="A4218" s="1" t="s">
        <v>8368</v>
      </c>
      <c r="B4218" t="s">
        <v>8369</v>
      </c>
      <c r="C4218" t="str">
        <f>Tabla4[[#This Row],[NIT]]</f>
        <v>042990534</v>
      </c>
      <c r="D4218">
        <f t="shared" si="131"/>
        <v>9</v>
      </c>
      <c r="E4218" t="str">
        <f t="shared" si="132"/>
        <v>DUI</v>
      </c>
    </row>
    <row r="4219" spans="1:5" x14ac:dyDescent="0.25">
      <c r="A4219" s="1" t="s">
        <v>8372</v>
      </c>
      <c r="B4219" t="s">
        <v>8373</v>
      </c>
      <c r="C4219" t="str">
        <f>Tabla4[[#This Row],[NIT]]</f>
        <v>06143105211098</v>
      </c>
      <c r="D4219">
        <f t="shared" si="131"/>
        <v>14</v>
      </c>
      <c r="E4219" t="str">
        <f t="shared" si="132"/>
        <v>NIT</v>
      </c>
    </row>
    <row r="4220" spans="1:5" x14ac:dyDescent="0.25">
      <c r="A4220" s="1" t="s">
        <v>8374</v>
      </c>
      <c r="B4220" t="s">
        <v>8375</v>
      </c>
      <c r="C4220" t="str">
        <f>Tabla4[[#This Row],[NIT]]</f>
        <v>06142109701352</v>
      </c>
      <c r="D4220">
        <f t="shared" si="131"/>
        <v>14</v>
      </c>
      <c r="E4220" t="str">
        <f t="shared" si="132"/>
        <v>NIT</v>
      </c>
    </row>
    <row r="4221" spans="1:5" x14ac:dyDescent="0.25">
      <c r="A4221" s="1" t="s">
        <v>8377</v>
      </c>
      <c r="B4221" t="s">
        <v>8378</v>
      </c>
      <c r="C4221" t="str">
        <f>Tabla4[[#This Row],[NIT]]</f>
        <v>013905015</v>
      </c>
      <c r="D4221">
        <f t="shared" si="131"/>
        <v>9</v>
      </c>
      <c r="E4221" t="str">
        <f t="shared" si="132"/>
        <v>DUI</v>
      </c>
    </row>
    <row r="4222" spans="1:5" x14ac:dyDescent="0.25">
      <c r="A4222" s="1" t="s">
        <v>8380</v>
      </c>
      <c r="B4222" t="s">
        <v>7825</v>
      </c>
      <c r="C4222" t="str">
        <f>Tabla4[[#This Row],[NIT]]</f>
        <v>006175489</v>
      </c>
      <c r="D4222">
        <f t="shared" si="131"/>
        <v>9</v>
      </c>
      <c r="E4222" t="str">
        <f t="shared" si="132"/>
        <v>DUI</v>
      </c>
    </row>
    <row r="4223" spans="1:5" x14ac:dyDescent="0.25">
      <c r="A4223" s="1" t="s">
        <v>8382</v>
      </c>
      <c r="B4223" t="s">
        <v>1155</v>
      </c>
      <c r="C4223" t="str">
        <f>Tabla4[[#This Row],[NIT]]</f>
        <v>048843109</v>
      </c>
      <c r="D4223">
        <f t="shared" si="131"/>
        <v>9</v>
      </c>
      <c r="E4223" t="str">
        <f t="shared" si="132"/>
        <v>DUI</v>
      </c>
    </row>
    <row r="4224" spans="1:5" x14ac:dyDescent="0.25">
      <c r="A4224" s="1" t="s">
        <v>8384</v>
      </c>
      <c r="B4224" t="s">
        <v>8385</v>
      </c>
      <c r="C4224" t="str">
        <f>Tabla4[[#This Row],[NIT]]</f>
        <v>029325223</v>
      </c>
      <c r="D4224">
        <f t="shared" si="131"/>
        <v>9</v>
      </c>
      <c r="E4224" t="str">
        <f t="shared" si="132"/>
        <v>DUI</v>
      </c>
    </row>
    <row r="4225" spans="1:5" x14ac:dyDescent="0.25">
      <c r="A4225" s="1" t="s">
        <v>8386</v>
      </c>
      <c r="B4225" t="s">
        <v>8387</v>
      </c>
      <c r="C4225" t="str">
        <f>Tabla4[[#This Row],[NIT]]</f>
        <v>040303040</v>
      </c>
      <c r="D4225">
        <f t="shared" si="131"/>
        <v>9</v>
      </c>
      <c r="E4225" t="str">
        <f t="shared" si="132"/>
        <v>DUI</v>
      </c>
    </row>
    <row r="4226" spans="1:5" x14ac:dyDescent="0.25">
      <c r="A4226" s="1" t="s">
        <v>8390</v>
      </c>
      <c r="B4226" t="s">
        <v>225</v>
      </c>
      <c r="C4226" t="str">
        <f>Tabla4[[#This Row],[NIT]]</f>
        <v>023817086</v>
      </c>
      <c r="D4226">
        <f t="shared" ref="D4226:D4289" si="133">LEN(C4226)</f>
        <v>9</v>
      </c>
      <c r="E4226" t="str">
        <f t="shared" si="132"/>
        <v>DUI</v>
      </c>
    </row>
    <row r="4227" spans="1:5" x14ac:dyDescent="0.25">
      <c r="A4227" s="1" t="s">
        <v>8391</v>
      </c>
      <c r="B4227" t="s">
        <v>8392</v>
      </c>
      <c r="C4227" t="str">
        <f>Tabla4[[#This Row],[NIT]]</f>
        <v>019280324</v>
      </c>
      <c r="D4227">
        <f t="shared" si="133"/>
        <v>9</v>
      </c>
      <c r="E4227" t="str">
        <f t="shared" ref="E4227:E4290" si="134">IF(D4227=14,"NIT",IF(D4227=9,"DUI"," "))</f>
        <v>DUI</v>
      </c>
    </row>
    <row r="4228" spans="1:5" x14ac:dyDescent="0.25">
      <c r="A4228" s="1" t="s">
        <v>8396</v>
      </c>
      <c r="B4228" t="s">
        <v>895</v>
      </c>
      <c r="C4228" t="str">
        <f>Tabla4[[#This Row],[NIT]]</f>
        <v>022972875</v>
      </c>
      <c r="D4228">
        <f t="shared" si="133"/>
        <v>9</v>
      </c>
      <c r="E4228" t="str">
        <f t="shared" si="134"/>
        <v>DUI</v>
      </c>
    </row>
    <row r="4229" spans="1:5" x14ac:dyDescent="0.25">
      <c r="A4229" s="1" t="s">
        <v>8397</v>
      </c>
      <c r="B4229" t="s">
        <v>8398</v>
      </c>
      <c r="C4229" t="str">
        <f>Tabla4[[#This Row],[NIT]]</f>
        <v>024227145</v>
      </c>
      <c r="D4229">
        <f t="shared" si="133"/>
        <v>9</v>
      </c>
      <c r="E4229" t="str">
        <f t="shared" si="134"/>
        <v>DUI</v>
      </c>
    </row>
    <row r="4230" spans="1:5" x14ac:dyDescent="0.25">
      <c r="A4230" s="1" t="s">
        <v>8399</v>
      </c>
      <c r="B4230" t="s">
        <v>8400</v>
      </c>
      <c r="C4230" t="str">
        <f>Tabla4[[#This Row],[NIT]]</f>
        <v>056741989</v>
      </c>
      <c r="D4230">
        <f t="shared" si="133"/>
        <v>9</v>
      </c>
      <c r="E4230" t="str">
        <f t="shared" si="134"/>
        <v>DUI</v>
      </c>
    </row>
    <row r="4231" spans="1:5" x14ac:dyDescent="0.25">
      <c r="A4231" s="1" t="s">
        <v>8405</v>
      </c>
      <c r="B4231" t="s">
        <v>8404</v>
      </c>
      <c r="C4231" t="str">
        <f>Tabla4[[#This Row],[NIT]]</f>
        <v>02101205490042</v>
      </c>
      <c r="D4231">
        <f t="shared" si="133"/>
        <v>14</v>
      </c>
      <c r="E4231" t="str">
        <f t="shared" si="134"/>
        <v>NIT</v>
      </c>
    </row>
    <row r="4232" spans="1:5" x14ac:dyDescent="0.25">
      <c r="A4232" s="1" t="s">
        <v>8407</v>
      </c>
      <c r="B4232" t="s">
        <v>8408</v>
      </c>
      <c r="C4232" t="str">
        <f>Tabla4[[#This Row],[NIT]]</f>
        <v>06140607061031</v>
      </c>
      <c r="D4232">
        <f t="shared" si="133"/>
        <v>14</v>
      </c>
      <c r="E4232" t="str">
        <f t="shared" si="134"/>
        <v>NIT</v>
      </c>
    </row>
    <row r="4233" spans="1:5" x14ac:dyDescent="0.25">
      <c r="A4233" s="1" t="s">
        <v>8409</v>
      </c>
      <c r="B4233" t="s">
        <v>8410</v>
      </c>
      <c r="C4233" t="str">
        <f>Tabla4[[#This Row],[NIT]]</f>
        <v>06141907161115</v>
      </c>
      <c r="D4233">
        <f t="shared" si="133"/>
        <v>14</v>
      </c>
      <c r="E4233" t="str">
        <f t="shared" si="134"/>
        <v>NIT</v>
      </c>
    </row>
    <row r="4234" spans="1:5" x14ac:dyDescent="0.25">
      <c r="A4234" s="1" t="s">
        <v>8412</v>
      </c>
      <c r="B4234" t="s">
        <v>8413</v>
      </c>
      <c r="C4234" t="str">
        <f>Tabla4[[#This Row],[NIT]]</f>
        <v>045354290</v>
      </c>
      <c r="D4234">
        <f t="shared" si="133"/>
        <v>9</v>
      </c>
      <c r="E4234" t="str">
        <f t="shared" si="134"/>
        <v>DUI</v>
      </c>
    </row>
    <row r="4235" spans="1:5" x14ac:dyDescent="0.25">
      <c r="A4235" s="1" t="s">
        <v>8414</v>
      </c>
      <c r="B4235" t="s">
        <v>8415</v>
      </c>
      <c r="C4235" t="str">
        <f>Tabla4[[#This Row],[NIT]]</f>
        <v>037841372</v>
      </c>
      <c r="D4235">
        <f t="shared" si="133"/>
        <v>9</v>
      </c>
      <c r="E4235" t="str">
        <f t="shared" si="134"/>
        <v>DUI</v>
      </c>
    </row>
    <row r="4236" spans="1:5" x14ac:dyDescent="0.25">
      <c r="A4236" s="1" t="s">
        <v>8416</v>
      </c>
      <c r="B4236" t="s">
        <v>8417</v>
      </c>
      <c r="C4236" t="str">
        <f>Tabla4[[#This Row],[NIT]]</f>
        <v>030727276</v>
      </c>
      <c r="D4236">
        <f t="shared" si="133"/>
        <v>9</v>
      </c>
      <c r="E4236" t="str">
        <f t="shared" si="134"/>
        <v>DUI</v>
      </c>
    </row>
    <row r="4237" spans="1:5" x14ac:dyDescent="0.25">
      <c r="A4237" s="1" t="s">
        <v>8418</v>
      </c>
      <c r="B4237" t="s">
        <v>8419</v>
      </c>
      <c r="C4237" t="str">
        <f>Tabla4[[#This Row],[NIT]]</f>
        <v>10061507671010</v>
      </c>
      <c r="D4237">
        <f t="shared" si="133"/>
        <v>14</v>
      </c>
      <c r="E4237" t="str">
        <f t="shared" si="134"/>
        <v>NIT</v>
      </c>
    </row>
    <row r="4238" spans="1:5" x14ac:dyDescent="0.25">
      <c r="A4238" s="1" t="s">
        <v>8420</v>
      </c>
      <c r="B4238" t="s">
        <v>8421</v>
      </c>
      <c r="C4238" t="str">
        <f>Tabla4[[#This Row],[NIT]]</f>
        <v>06142701211040</v>
      </c>
      <c r="D4238">
        <f t="shared" si="133"/>
        <v>14</v>
      </c>
      <c r="E4238" t="str">
        <f t="shared" si="134"/>
        <v>NIT</v>
      </c>
    </row>
    <row r="4239" spans="1:5" x14ac:dyDescent="0.25">
      <c r="A4239" s="1" t="s">
        <v>8423</v>
      </c>
      <c r="B4239" t="s">
        <v>8422</v>
      </c>
      <c r="C4239" t="str">
        <f>Tabla4[[#This Row],[NIT]]</f>
        <v>06140804151042</v>
      </c>
      <c r="D4239">
        <f t="shared" si="133"/>
        <v>14</v>
      </c>
      <c r="E4239" t="str">
        <f t="shared" si="134"/>
        <v>NIT</v>
      </c>
    </row>
    <row r="4240" spans="1:5" x14ac:dyDescent="0.25">
      <c r="A4240" s="1" t="s">
        <v>8424</v>
      </c>
      <c r="B4240" t="s">
        <v>1072</v>
      </c>
      <c r="C4240" t="str">
        <f>Tabla4[[#This Row],[NIT]]</f>
        <v>06140503630150</v>
      </c>
      <c r="D4240">
        <f t="shared" si="133"/>
        <v>14</v>
      </c>
      <c r="E4240" t="str">
        <f t="shared" si="134"/>
        <v>NIT</v>
      </c>
    </row>
    <row r="4241" spans="1:5" x14ac:dyDescent="0.25">
      <c r="A4241" s="1" t="s">
        <v>8425</v>
      </c>
      <c r="B4241" t="s">
        <v>8426</v>
      </c>
      <c r="C4241" t="str">
        <f>Tabla4[[#This Row],[NIT]]</f>
        <v>020692615</v>
      </c>
      <c r="D4241">
        <f t="shared" si="133"/>
        <v>9</v>
      </c>
      <c r="E4241" t="str">
        <f t="shared" si="134"/>
        <v>DUI</v>
      </c>
    </row>
    <row r="4242" spans="1:5" x14ac:dyDescent="0.25">
      <c r="A4242" s="1" t="s">
        <v>8427</v>
      </c>
      <c r="B4242" t="s">
        <v>8428</v>
      </c>
      <c r="C4242" t="str">
        <f>Tabla4[[#This Row],[NIT]]</f>
        <v>025744899</v>
      </c>
      <c r="D4242">
        <f t="shared" si="133"/>
        <v>9</v>
      </c>
      <c r="E4242" t="str">
        <f t="shared" si="134"/>
        <v>DUI</v>
      </c>
    </row>
    <row r="4243" spans="1:5" x14ac:dyDescent="0.25">
      <c r="A4243" s="116" t="s">
        <v>8429</v>
      </c>
      <c r="B4243" t="s">
        <v>8430</v>
      </c>
      <c r="C4243" t="str">
        <f>Tabla4[[#This Row],[NIT]]</f>
        <v>010594467</v>
      </c>
      <c r="D4243">
        <f t="shared" si="133"/>
        <v>9</v>
      </c>
      <c r="E4243" t="str">
        <f t="shared" si="134"/>
        <v>DUI</v>
      </c>
    </row>
    <row r="4244" spans="1:5" x14ac:dyDescent="0.25">
      <c r="A4244" s="1" t="s">
        <v>8431</v>
      </c>
      <c r="B4244" t="s">
        <v>8432</v>
      </c>
      <c r="C4244" t="str">
        <f>Tabla4[[#This Row],[NIT]]</f>
        <v>023750789</v>
      </c>
      <c r="D4244">
        <f t="shared" si="133"/>
        <v>9</v>
      </c>
      <c r="E4244" t="str">
        <f t="shared" si="134"/>
        <v>DUI</v>
      </c>
    </row>
    <row r="4245" spans="1:5" x14ac:dyDescent="0.25">
      <c r="A4245" s="1" t="s">
        <v>8434</v>
      </c>
      <c r="B4245" t="s">
        <v>8435</v>
      </c>
      <c r="C4245" t="str">
        <f>Tabla4[[#This Row],[NIT]]</f>
        <v>06141501620024</v>
      </c>
      <c r="D4245">
        <f t="shared" si="133"/>
        <v>14</v>
      </c>
      <c r="E4245" t="str">
        <f t="shared" si="134"/>
        <v>NIT</v>
      </c>
    </row>
    <row r="4246" spans="1:5" x14ac:dyDescent="0.25">
      <c r="A4246" s="1" t="s">
        <v>8436</v>
      </c>
      <c r="B4246" t="s">
        <v>8437</v>
      </c>
      <c r="C4246" t="str">
        <f>Tabla4[[#This Row],[NIT]]</f>
        <v>06141203201057</v>
      </c>
      <c r="D4246">
        <f t="shared" si="133"/>
        <v>14</v>
      </c>
      <c r="E4246" t="str">
        <f t="shared" si="134"/>
        <v>NIT</v>
      </c>
    </row>
    <row r="4247" spans="1:5" x14ac:dyDescent="0.25">
      <c r="A4247" s="1" t="s">
        <v>8439</v>
      </c>
      <c r="B4247" t="s">
        <v>8440</v>
      </c>
      <c r="C4247" t="str">
        <f>Tabla4[[#This Row],[NIT]]</f>
        <v>013104106</v>
      </c>
      <c r="D4247">
        <f t="shared" si="133"/>
        <v>9</v>
      </c>
      <c r="E4247" t="str">
        <f t="shared" si="134"/>
        <v>DUI</v>
      </c>
    </row>
    <row r="4248" spans="1:5" x14ac:dyDescent="0.25">
      <c r="A4248" s="1" t="s">
        <v>8458</v>
      </c>
      <c r="B4248" t="s">
        <v>8459</v>
      </c>
      <c r="C4248" t="str">
        <f>Tabla4[[#This Row],[NIT]]</f>
        <v>06140411091048</v>
      </c>
      <c r="D4248">
        <f t="shared" si="133"/>
        <v>14</v>
      </c>
      <c r="E4248" t="str">
        <f t="shared" si="134"/>
        <v>NIT</v>
      </c>
    </row>
    <row r="4249" spans="1:5" x14ac:dyDescent="0.25">
      <c r="A4249" s="1" t="s">
        <v>8460</v>
      </c>
      <c r="B4249" t="s">
        <v>8461</v>
      </c>
      <c r="C4249" t="str">
        <f>Tabla4[[#This Row],[NIT]]</f>
        <v>06141709191017</v>
      </c>
      <c r="D4249">
        <f t="shared" si="133"/>
        <v>14</v>
      </c>
      <c r="E4249" t="str">
        <f t="shared" si="134"/>
        <v>NIT</v>
      </c>
    </row>
    <row r="4250" spans="1:5" x14ac:dyDescent="0.25">
      <c r="A4250" s="1" t="s">
        <v>8462</v>
      </c>
      <c r="B4250" t="s">
        <v>8463</v>
      </c>
      <c r="C4250" t="str">
        <f>Tabla4[[#This Row],[NIT]]</f>
        <v>08110405590010</v>
      </c>
      <c r="D4250">
        <f t="shared" si="133"/>
        <v>14</v>
      </c>
      <c r="E4250" t="str">
        <f t="shared" si="134"/>
        <v>NIT</v>
      </c>
    </row>
    <row r="4251" spans="1:5" x14ac:dyDescent="0.25">
      <c r="A4251" s="1" t="s">
        <v>8464</v>
      </c>
      <c r="B4251" t="s">
        <v>8465</v>
      </c>
      <c r="C4251" t="str">
        <f>Tabla4[[#This Row],[NIT]]</f>
        <v>06141402221059</v>
      </c>
      <c r="D4251">
        <f t="shared" si="133"/>
        <v>14</v>
      </c>
      <c r="E4251" t="str">
        <f t="shared" si="134"/>
        <v>NIT</v>
      </c>
    </row>
    <row r="4252" spans="1:5" x14ac:dyDescent="0.25">
      <c r="A4252" s="1" t="s">
        <v>8466</v>
      </c>
      <c r="B4252" t="s">
        <v>8467</v>
      </c>
      <c r="C4252" t="str">
        <f>Tabla4[[#This Row],[NIT]]</f>
        <v>95012110211015</v>
      </c>
      <c r="D4252">
        <f t="shared" si="133"/>
        <v>14</v>
      </c>
      <c r="E4252" t="str">
        <f t="shared" si="134"/>
        <v>NIT</v>
      </c>
    </row>
    <row r="4253" spans="1:5" x14ac:dyDescent="0.25">
      <c r="A4253" s="1" t="s">
        <v>8469</v>
      </c>
      <c r="B4253" t="s">
        <v>8470</v>
      </c>
      <c r="C4253" t="str">
        <f>Tabla4[[#This Row],[NIT]]</f>
        <v>06140410021046</v>
      </c>
      <c r="D4253">
        <f t="shared" si="133"/>
        <v>14</v>
      </c>
      <c r="E4253" t="str">
        <f t="shared" si="134"/>
        <v>NIT</v>
      </c>
    </row>
    <row r="4254" spans="1:5" x14ac:dyDescent="0.25">
      <c r="A4254" s="1" t="s">
        <v>8474</v>
      </c>
      <c r="B4254" t="s">
        <v>8475</v>
      </c>
      <c r="C4254" t="str">
        <f>Tabla4[[#This Row],[NIT]]</f>
        <v>06141303181100</v>
      </c>
      <c r="D4254">
        <f t="shared" si="133"/>
        <v>14</v>
      </c>
      <c r="E4254" t="str">
        <f t="shared" si="134"/>
        <v>NIT</v>
      </c>
    </row>
    <row r="4255" spans="1:5" x14ac:dyDescent="0.25">
      <c r="A4255" s="1" t="s">
        <v>8476</v>
      </c>
      <c r="B4255" t="s">
        <v>8477</v>
      </c>
      <c r="C4255" t="str">
        <f>Tabla4[[#This Row],[NIT]]</f>
        <v>06080405600010</v>
      </c>
      <c r="D4255">
        <f t="shared" si="133"/>
        <v>14</v>
      </c>
      <c r="E4255" t="str">
        <f t="shared" si="134"/>
        <v>NIT</v>
      </c>
    </row>
    <row r="4256" spans="1:5" x14ac:dyDescent="0.25">
      <c r="A4256" s="1" t="s">
        <v>8528</v>
      </c>
      <c r="B4256" s="50" t="s">
        <v>8529</v>
      </c>
      <c r="C4256" s="134" t="str">
        <f>Tabla4[[#This Row],[NIT]]</f>
        <v>004635661</v>
      </c>
      <c r="D4256">
        <f t="shared" si="133"/>
        <v>9</v>
      </c>
      <c r="E4256" t="str">
        <f t="shared" si="134"/>
        <v>DUI</v>
      </c>
    </row>
    <row r="4257" spans="1:5" x14ac:dyDescent="0.25">
      <c r="A4257" s="1" t="s">
        <v>8530</v>
      </c>
      <c r="B4257" t="s">
        <v>8531</v>
      </c>
      <c r="C4257" t="str">
        <f>Tabla4[[#This Row],[NIT]]</f>
        <v>044757479</v>
      </c>
      <c r="D4257">
        <f t="shared" si="133"/>
        <v>9</v>
      </c>
      <c r="E4257" t="str">
        <f t="shared" si="134"/>
        <v>DUI</v>
      </c>
    </row>
    <row r="4258" spans="1:5" x14ac:dyDescent="0.25">
      <c r="A4258" s="1" t="s">
        <v>8534</v>
      </c>
      <c r="B4258" t="s">
        <v>8535</v>
      </c>
      <c r="C4258" t="str">
        <f>Tabla4[[#This Row],[NIT]]</f>
        <v>013304188</v>
      </c>
      <c r="D4258">
        <f t="shared" si="133"/>
        <v>9</v>
      </c>
      <c r="E4258" t="str">
        <f t="shared" si="134"/>
        <v>DUI</v>
      </c>
    </row>
    <row r="4259" spans="1:5" x14ac:dyDescent="0.25">
      <c r="A4259" s="1" t="s">
        <v>8536</v>
      </c>
      <c r="B4259" t="s">
        <v>8537</v>
      </c>
      <c r="C4259" t="str">
        <f>Tabla4[[#This Row],[NIT]]</f>
        <v>012249424</v>
      </c>
      <c r="D4259">
        <f t="shared" si="133"/>
        <v>9</v>
      </c>
      <c r="E4259" t="str">
        <f t="shared" si="134"/>
        <v>DUI</v>
      </c>
    </row>
    <row r="4260" spans="1:5" x14ac:dyDescent="0.25">
      <c r="A4260" s="1" t="s">
        <v>8538</v>
      </c>
      <c r="B4260" t="s">
        <v>8539</v>
      </c>
      <c r="C4260" t="str">
        <f>Tabla4[[#This Row],[NIT]]</f>
        <v>031722229</v>
      </c>
      <c r="D4260">
        <f t="shared" si="133"/>
        <v>9</v>
      </c>
      <c r="E4260" t="str">
        <f t="shared" si="134"/>
        <v>DUI</v>
      </c>
    </row>
    <row r="4261" spans="1:5" x14ac:dyDescent="0.25">
      <c r="A4261" s="1" t="s">
        <v>8540</v>
      </c>
      <c r="B4261" t="s">
        <v>974</v>
      </c>
      <c r="C4261" t="str">
        <f>Tabla4[[#This Row],[NIT]]</f>
        <v>06140708680011</v>
      </c>
      <c r="D4261">
        <f t="shared" si="133"/>
        <v>14</v>
      </c>
      <c r="E4261" t="str">
        <f t="shared" si="134"/>
        <v>NIT</v>
      </c>
    </row>
    <row r="4262" spans="1:5" x14ac:dyDescent="0.25">
      <c r="A4262" s="1" t="s">
        <v>8541</v>
      </c>
      <c r="B4262" t="s">
        <v>8542</v>
      </c>
      <c r="C4262" t="str">
        <f>Tabla4[[#This Row],[NIT]]</f>
        <v>052270994</v>
      </c>
      <c r="D4262">
        <f t="shared" si="133"/>
        <v>9</v>
      </c>
      <c r="E4262" t="str">
        <f t="shared" si="134"/>
        <v>DUI</v>
      </c>
    </row>
    <row r="4263" spans="1:5" x14ac:dyDescent="0.25">
      <c r="A4263" s="1" t="s">
        <v>8543</v>
      </c>
      <c r="B4263" t="s">
        <v>8544</v>
      </c>
      <c r="C4263" t="str">
        <f>Tabla4[[#This Row],[NIT]]</f>
        <v>039033323</v>
      </c>
      <c r="D4263">
        <f t="shared" si="133"/>
        <v>9</v>
      </c>
      <c r="E4263" t="str">
        <f t="shared" si="134"/>
        <v>DUI</v>
      </c>
    </row>
    <row r="4264" spans="1:5" x14ac:dyDescent="0.25">
      <c r="A4264" s="1" t="s">
        <v>8545</v>
      </c>
      <c r="B4264" t="s">
        <v>8546</v>
      </c>
      <c r="C4264" t="str">
        <f>Tabla4[[#This Row],[NIT]]</f>
        <v>06141809211040</v>
      </c>
      <c r="D4264">
        <f t="shared" si="133"/>
        <v>14</v>
      </c>
      <c r="E4264" t="str">
        <f t="shared" si="134"/>
        <v>NIT</v>
      </c>
    </row>
    <row r="4265" spans="1:5" x14ac:dyDescent="0.25">
      <c r="A4265" s="1" t="s">
        <v>8547</v>
      </c>
      <c r="B4265" t="s">
        <v>8548</v>
      </c>
      <c r="C4265" t="str">
        <f>Tabla4[[#This Row],[NIT]]</f>
        <v>024363527</v>
      </c>
      <c r="D4265">
        <f t="shared" si="133"/>
        <v>9</v>
      </c>
      <c r="E4265" t="str">
        <f t="shared" si="134"/>
        <v>DUI</v>
      </c>
    </row>
    <row r="4266" spans="1:5" x14ac:dyDescent="0.25">
      <c r="A4266" s="1" t="s">
        <v>8549</v>
      </c>
      <c r="B4266" t="s">
        <v>8550</v>
      </c>
      <c r="C4266" t="str">
        <f>Tabla4[[#This Row],[NIT]]</f>
        <v>045785166</v>
      </c>
      <c r="D4266">
        <f t="shared" si="133"/>
        <v>9</v>
      </c>
      <c r="E4266" t="str">
        <f t="shared" si="134"/>
        <v>DUI</v>
      </c>
    </row>
    <row r="4267" spans="1:5" x14ac:dyDescent="0.25">
      <c r="A4267" s="1" t="s">
        <v>8551</v>
      </c>
      <c r="B4267" t="s">
        <v>8552</v>
      </c>
      <c r="C4267" t="str">
        <f>Tabla4[[#This Row],[NIT]]</f>
        <v>028490245</v>
      </c>
      <c r="D4267">
        <f t="shared" si="133"/>
        <v>9</v>
      </c>
      <c r="E4267" t="str">
        <f t="shared" si="134"/>
        <v>DUI</v>
      </c>
    </row>
    <row r="4268" spans="1:5" x14ac:dyDescent="0.25">
      <c r="A4268" s="1" t="s">
        <v>8553</v>
      </c>
      <c r="B4268" t="s">
        <v>8554</v>
      </c>
      <c r="C4268" t="str">
        <f>Tabla4[[#This Row],[NIT]]</f>
        <v>005396341</v>
      </c>
      <c r="D4268">
        <f t="shared" si="133"/>
        <v>9</v>
      </c>
      <c r="E4268" t="str">
        <f t="shared" si="134"/>
        <v>DUI</v>
      </c>
    </row>
    <row r="4269" spans="1:5" x14ac:dyDescent="0.25">
      <c r="A4269" s="1" t="s">
        <v>8558</v>
      </c>
      <c r="B4269" t="s">
        <v>8559</v>
      </c>
      <c r="C4269" t="str">
        <f>Tabla4[[#This Row],[NIT]]</f>
        <v>007339078</v>
      </c>
      <c r="D4269">
        <f t="shared" si="133"/>
        <v>9</v>
      </c>
      <c r="E4269" t="str">
        <f t="shared" si="134"/>
        <v>DUI</v>
      </c>
    </row>
    <row r="4270" spans="1:5" x14ac:dyDescent="0.25">
      <c r="A4270" t="s">
        <v>8573</v>
      </c>
      <c r="B4270" t="s">
        <v>8561</v>
      </c>
      <c r="C4270" t="str">
        <f>Tabla4[[#This Row],[NIT]]</f>
        <v>02072404811019</v>
      </c>
      <c r="D4270">
        <f t="shared" si="133"/>
        <v>14</v>
      </c>
      <c r="E4270" t="str">
        <f t="shared" si="134"/>
        <v>NIT</v>
      </c>
    </row>
    <row r="4271" spans="1:5" x14ac:dyDescent="0.25">
      <c r="A4271" s="1" t="s">
        <v>8562</v>
      </c>
      <c r="B4271" t="s">
        <v>8563</v>
      </c>
      <c r="C4271" t="str">
        <f>Tabla4[[#This Row],[NIT]]</f>
        <v>06040103841015</v>
      </c>
      <c r="D4271">
        <f t="shared" si="133"/>
        <v>14</v>
      </c>
      <c r="E4271" t="str">
        <f t="shared" si="134"/>
        <v>NIT</v>
      </c>
    </row>
    <row r="4272" spans="1:5" x14ac:dyDescent="0.25">
      <c r="A4272" s="1" t="s">
        <v>8565</v>
      </c>
      <c r="B4272" t="s">
        <v>8566</v>
      </c>
      <c r="C4272" t="str">
        <f>Tabla4[[#This Row],[NIT]]</f>
        <v>06142002931037</v>
      </c>
      <c r="D4272">
        <f t="shared" si="133"/>
        <v>14</v>
      </c>
      <c r="E4272" t="str">
        <f t="shared" si="134"/>
        <v>NIT</v>
      </c>
    </row>
    <row r="4273" spans="1:5" x14ac:dyDescent="0.25">
      <c r="A4273" s="1" t="s">
        <v>8568</v>
      </c>
      <c r="B4273" t="s">
        <v>8569</v>
      </c>
      <c r="C4273" t="str">
        <f>Tabla4[[#This Row],[NIT]]</f>
        <v>06142509201057</v>
      </c>
      <c r="D4273">
        <f t="shared" si="133"/>
        <v>14</v>
      </c>
      <c r="E4273" t="str">
        <f t="shared" si="134"/>
        <v>NIT</v>
      </c>
    </row>
    <row r="4274" spans="1:5" x14ac:dyDescent="0.25">
      <c r="A4274" s="1" t="s">
        <v>8626</v>
      </c>
      <c r="B4274" t="s">
        <v>8625</v>
      </c>
      <c r="C4274" t="str">
        <f>Tabla4[[#This Row],[NIT]]</f>
        <v>048812920</v>
      </c>
      <c r="D4274">
        <f t="shared" si="133"/>
        <v>9</v>
      </c>
      <c r="E4274" t="str">
        <f t="shared" si="134"/>
        <v>DUI</v>
      </c>
    </row>
    <row r="4275" spans="1:5" x14ac:dyDescent="0.25">
      <c r="A4275" s="1" t="s">
        <v>8624</v>
      </c>
      <c r="B4275" t="s">
        <v>8623</v>
      </c>
      <c r="C4275" t="str">
        <f>Tabla4[[#This Row],[NIT]]</f>
        <v>007623485</v>
      </c>
      <c r="D4275">
        <f t="shared" si="133"/>
        <v>9</v>
      </c>
      <c r="E4275" t="str">
        <f t="shared" si="134"/>
        <v>DUI</v>
      </c>
    </row>
    <row r="4276" spans="1:5" x14ac:dyDescent="0.25">
      <c r="A4276" s="1" t="s">
        <v>7761</v>
      </c>
      <c r="B4276" t="s">
        <v>8629</v>
      </c>
      <c r="C4276" t="str">
        <f>Tabla4[[#This Row],[NIT]]</f>
        <v>04281809620015</v>
      </c>
      <c r="D4276">
        <f t="shared" si="133"/>
        <v>14</v>
      </c>
      <c r="E4276" t="str">
        <f t="shared" si="134"/>
        <v>NIT</v>
      </c>
    </row>
    <row r="4277" spans="1:5" x14ac:dyDescent="0.25">
      <c r="A4277" s="1" t="s">
        <v>8622</v>
      </c>
      <c r="B4277" t="s">
        <v>8621</v>
      </c>
      <c r="C4277" t="str">
        <f>Tabla4[[#This Row],[NIT]]</f>
        <v>005208792</v>
      </c>
      <c r="D4277">
        <f t="shared" si="133"/>
        <v>9</v>
      </c>
      <c r="E4277" t="str">
        <f t="shared" si="134"/>
        <v>DUI</v>
      </c>
    </row>
    <row r="4278" spans="1:5" x14ac:dyDescent="0.25">
      <c r="A4278" s="1" t="s">
        <v>8620</v>
      </c>
      <c r="B4278" t="s">
        <v>8619</v>
      </c>
      <c r="C4278" t="str">
        <f>Tabla4[[#This Row],[NIT]]</f>
        <v>019621261</v>
      </c>
      <c r="D4278">
        <f t="shared" si="133"/>
        <v>9</v>
      </c>
      <c r="E4278" t="str">
        <f t="shared" si="134"/>
        <v>DUI</v>
      </c>
    </row>
    <row r="4279" spans="1:5" x14ac:dyDescent="0.25">
      <c r="A4279" s="1" t="s">
        <v>8618</v>
      </c>
      <c r="B4279" t="s">
        <v>8617</v>
      </c>
      <c r="C4279" t="str">
        <f>Tabla4[[#This Row],[NIT]]</f>
        <v>054624864</v>
      </c>
      <c r="D4279">
        <f t="shared" si="133"/>
        <v>9</v>
      </c>
      <c r="E4279" t="str">
        <f t="shared" si="134"/>
        <v>DUI</v>
      </c>
    </row>
    <row r="4280" spans="1:5" x14ac:dyDescent="0.25">
      <c r="A4280" s="1" t="s">
        <v>348</v>
      </c>
      <c r="B4280" t="s">
        <v>8630</v>
      </c>
      <c r="C4280" t="str">
        <f>Tabla4[[#This Row],[NIT]]</f>
        <v>06171810610025</v>
      </c>
      <c r="D4280">
        <f t="shared" si="133"/>
        <v>14</v>
      </c>
      <c r="E4280" t="str">
        <f t="shared" si="134"/>
        <v>NIT</v>
      </c>
    </row>
    <row r="4281" spans="1:5" x14ac:dyDescent="0.25">
      <c r="A4281" s="1" t="s">
        <v>8616</v>
      </c>
      <c r="B4281" t="s">
        <v>8615</v>
      </c>
      <c r="C4281" t="str">
        <f>Tabla4[[#This Row],[NIT]]</f>
        <v>013963039</v>
      </c>
      <c r="D4281">
        <f t="shared" si="133"/>
        <v>9</v>
      </c>
      <c r="E4281" t="str">
        <f t="shared" si="134"/>
        <v>DUI</v>
      </c>
    </row>
    <row r="4282" spans="1:5" x14ac:dyDescent="0.25">
      <c r="A4282" s="1" t="s">
        <v>8614</v>
      </c>
      <c r="B4282" t="s">
        <v>8613</v>
      </c>
      <c r="C4282" t="str">
        <f>Tabla4[[#This Row],[NIT]]</f>
        <v>020261715</v>
      </c>
      <c r="D4282">
        <f t="shared" si="133"/>
        <v>9</v>
      </c>
      <c r="E4282" t="str">
        <f t="shared" si="134"/>
        <v>DUI</v>
      </c>
    </row>
    <row r="4283" spans="1:5" x14ac:dyDescent="0.25">
      <c r="A4283" s="1" t="s">
        <v>390</v>
      </c>
      <c r="B4283" t="s">
        <v>8631</v>
      </c>
      <c r="C4283" t="str">
        <f>Tabla4[[#This Row],[NIT]]</f>
        <v>06140808771088</v>
      </c>
      <c r="D4283">
        <f t="shared" si="133"/>
        <v>14</v>
      </c>
      <c r="E4283" t="str">
        <f t="shared" si="134"/>
        <v>NIT</v>
      </c>
    </row>
    <row r="4284" spans="1:5" x14ac:dyDescent="0.25">
      <c r="A4284" s="1" t="s">
        <v>8611</v>
      </c>
      <c r="B4284" t="s">
        <v>8612</v>
      </c>
      <c r="C4284" t="str">
        <f>Tabla4[[#This Row],[NIT]]</f>
        <v>08212107791015</v>
      </c>
      <c r="D4284">
        <f t="shared" si="133"/>
        <v>14</v>
      </c>
      <c r="E4284" t="str">
        <f t="shared" si="134"/>
        <v>NIT</v>
      </c>
    </row>
    <row r="4285" spans="1:5" x14ac:dyDescent="0.25">
      <c r="A4285" s="1" t="s">
        <v>8609</v>
      </c>
      <c r="B4285" t="s">
        <v>8610</v>
      </c>
      <c r="C4285" t="str">
        <f>Tabla4[[#This Row],[NIT]]</f>
        <v>06141406211023</v>
      </c>
      <c r="D4285">
        <f t="shared" si="133"/>
        <v>14</v>
      </c>
      <c r="E4285" t="str">
        <f t="shared" si="134"/>
        <v>NIT</v>
      </c>
    </row>
    <row r="4286" spans="1:5" x14ac:dyDescent="0.25">
      <c r="A4286" s="1" t="s">
        <v>8607</v>
      </c>
      <c r="B4286" t="s">
        <v>8606</v>
      </c>
      <c r="C4286" t="str">
        <f>Tabla4[[#This Row],[NIT]]</f>
        <v>026941745</v>
      </c>
      <c r="D4286">
        <f t="shared" si="133"/>
        <v>9</v>
      </c>
      <c r="E4286" t="str">
        <f t="shared" si="134"/>
        <v>DUI</v>
      </c>
    </row>
    <row r="4287" spans="1:5" x14ac:dyDescent="0.25">
      <c r="A4287" s="1" t="s">
        <v>8603</v>
      </c>
      <c r="B4287" t="s">
        <v>8602</v>
      </c>
      <c r="C4287" t="str">
        <f>Tabla4[[#This Row],[NIT]]</f>
        <v>018539924</v>
      </c>
      <c r="D4287">
        <f t="shared" si="133"/>
        <v>9</v>
      </c>
      <c r="E4287" t="str">
        <f t="shared" si="134"/>
        <v>DUI</v>
      </c>
    </row>
    <row r="4288" spans="1:5" x14ac:dyDescent="0.25">
      <c r="A4288" s="1" t="s">
        <v>8601</v>
      </c>
      <c r="B4288" t="s">
        <v>8600</v>
      </c>
      <c r="C4288" t="str">
        <f>Tabla4[[#This Row],[NIT]]</f>
        <v>015352682</v>
      </c>
      <c r="D4288">
        <f t="shared" si="133"/>
        <v>9</v>
      </c>
      <c r="E4288" t="str">
        <f t="shared" si="134"/>
        <v>DUI</v>
      </c>
    </row>
    <row r="4289" spans="1:5" x14ac:dyDescent="0.25">
      <c r="A4289" s="1" t="s">
        <v>8587</v>
      </c>
      <c r="B4289" t="s">
        <v>8588</v>
      </c>
      <c r="C4289" t="str">
        <f>Tabla4[[#This Row],[NIT]]</f>
        <v>05010801131011</v>
      </c>
      <c r="D4289">
        <f t="shared" si="133"/>
        <v>14</v>
      </c>
      <c r="E4289" t="str">
        <f t="shared" si="134"/>
        <v>NIT</v>
      </c>
    </row>
    <row r="4290" spans="1:5" x14ac:dyDescent="0.25">
      <c r="A4290" s="1" t="s">
        <v>8605</v>
      </c>
      <c r="B4290" t="s">
        <v>8508</v>
      </c>
      <c r="C4290" t="str">
        <f>Tabla4[[#This Row],[NIT]]</f>
        <v>041549110</v>
      </c>
      <c r="D4290">
        <f t="shared" ref="D4290:D4353" si="135">LEN(C4290)</f>
        <v>9</v>
      </c>
      <c r="E4290" t="str">
        <f t="shared" si="134"/>
        <v>DUI</v>
      </c>
    </row>
    <row r="4291" spans="1:5" x14ac:dyDescent="0.25">
      <c r="A4291" s="1" t="s">
        <v>8608</v>
      </c>
      <c r="B4291" t="s">
        <v>8028</v>
      </c>
      <c r="C4291" t="str">
        <f>Tabla4[[#This Row],[NIT]]</f>
        <v>004743854</v>
      </c>
      <c r="D4291">
        <f t="shared" si="135"/>
        <v>9</v>
      </c>
      <c r="E4291" t="str">
        <f t="shared" ref="E4291:E4354" si="136">IF(D4291=14,"NIT",IF(D4291=9,"DUI"," "))</f>
        <v>DUI</v>
      </c>
    </row>
    <row r="4292" spans="1:5" x14ac:dyDescent="0.25">
      <c r="A4292" s="1" t="s">
        <v>8647</v>
      </c>
      <c r="B4292" t="s">
        <v>8648</v>
      </c>
      <c r="C4292" t="str">
        <f>Tabla4[[#This Row],[NIT]]</f>
        <v>036657152</v>
      </c>
      <c r="D4292">
        <f t="shared" si="135"/>
        <v>9</v>
      </c>
      <c r="E4292" t="str">
        <f t="shared" si="136"/>
        <v>DUI</v>
      </c>
    </row>
    <row r="4293" spans="1:5" x14ac:dyDescent="0.25">
      <c r="A4293" s="1" t="s">
        <v>8649</v>
      </c>
      <c r="B4293" t="s">
        <v>8650</v>
      </c>
      <c r="C4293" t="str">
        <f>Tabla4[[#This Row],[NIT]]</f>
        <v>06142508211024</v>
      </c>
      <c r="D4293">
        <f t="shared" si="135"/>
        <v>14</v>
      </c>
      <c r="E4293" t="str">
        <f t="shared" si="136"/>
        <v>NIT</v>
      </c>
    </row>
    <row r="4294" spans="1:5" x14ac:dyDescent="0.25">
      <c r="A4294" s="13" t="s">
        <v>8651</v>
      </c>
      <c r="B4294" t="s">
        <v>8652</v>
      </c>
      <c r="C4294" t="str">
        <f>Tabla4[[#This Row],[NIT]]</f>
        <v>025261621</v>
      </c>
      <c r="D4294">
        <f t="shared" si="135"/>
        <v>9</v>
      </c>
      <c r="E4294" t="str">
        <f t="shared" si="136"/>
        <v>DUI</v>
      </c>
    </row>
    <row r="4295" spans="1:5" x14ac:dyDescent="0.25">
      <c r="A4295" s="13" t="s">
        <v>8653</v>
      </c>
      <c r="B4295" t="s">
        <v>1050</v>
      </c>
      <c r="C4295" t="str">
        <f>Tabla4[[#This Row],[NIT]]</f>
        <v>05110805871073</v>
      </c>
      <c r="D4295">
        <f t="shared" si="135"/>
        <v>14</v>
      </c>
      <c r="E4295" t="str">
        <f t="shared" si="136"/>
        <v>NIT</v>
      </c>
    </row>
    <row r="4296" spans="1:5" x14ac:dyDescent="0.25">
      <c r="A4296" s="1" t="s">
        <v>8654</v>
      </c>
      <c r="B4296" t="s">
        <v>8655</v>
      </c>
      <c r="C4296" t="str">
        <f>Tabla4[[#This Row],[NIT]]</f>
        <v>11100605510010</v>
      </c>
      <c r="D4296">
        <f t="shared" si="135"/>
        <v>14</v>
      </c>
      <c r="E4296" t="str">
        <f t="shared" si="136"/>
        <v>NIT</v>
      </c>
    </row>
    <row r="4297" spans="1:5" x14ac:dyDescent="0.25">
      <c r="A4297" s="15" t="s">
        <v>8656</v>
      </c>
      <c r="B4297" t="s">
        <v>8657</v>
      </c>
      <c r="C4297" t="str">
        <f>Tabla4[[#This Row],[NIT]]</f>
        <v>000620169</v>
      </c>
      <c r="D4297">
        <f t="shared" si="135"/>
        <v>9</v>
      </c>
      <c r="E4297" t="str">
        <f t="shared" si="136"/>
        <v>DUI</v>
      </c>
    </row>
    <row r="4298" spans="1:5" x14ac:dyDescent="0.25">
      <c r="A4298" s="1" t="s">
        <v>8658</v>
      </c>
      <c r="B4298" t="s">
        <v>8659</v>
      </c>
      <c r="C4298" t="str">
        <f>Tabla4[[#This Row],[NIT]]</f>
        <v>024913487</v>
      </c>
      <c r="D4298">
        <f t="shared" si="135"/>
        <v>9</v>
      </c>
      <c r="E4298" t="str">
        <f t="shared" si="136"/>
        <v>DUI</v>
      </c>
    </row>
    <row r="4299" spans="1:5" x14ac:dyDescent="0.25">
      <c r="A4299" s="1" t="s">
        <v>8660</v>
      </c>
      <c r="B4299" t="s">
        <v>8661</v>
      </c>
      <c r="C4299" t="str">
        <f>Tabla4[[#This Row],[NIT]]</f>
        <v>007453911</v>
      </c>
      <c r="D4299">
        <f t="shared" si="135"/>
        <v>9</v>
      </c>
      <c r="E4299" t="str">
        <f t="shared" si="136"/>
        <v>DUI</v>
      </c>
    </row>
    <row r="4300" spans="1:5" x14ac:dyDescent="0.25">
      <c r="A4300" s="21" t="s">
        <v>8662</v>
      </c>
      <c r="B4300" t="s">
        <v>8663</v>
      </c>
      <c r="C4300" t="str">
        <f>Tabla4[[#This Row],[NIT]]</f>
        <v>08112011841017</v>
      </c>
      <c r="D4300">
        <f t="shared" si="135"/>
        <v>14</v>
      </c>
      <c r="E4300" t="str">
        <f t="shared" si="136"/>
        <v>NIT</v>
      </c>
    </row>
    <row r="4301" spans="1:5" x14ac:dyDescent="0.25">
      <c r="A4301" s="1" t="s">
        <v>8667</v>
      </c>
      <c r="B4301" t="s">
        <v>8668</v>
      </c>
      <c r="C4301" t="str">
        <f>Tabla4[[#This Row],[NIT]]</f>
        <v>041917355</v>
      </c>
      <c r="D4301">
        <f t="shared" si="135"/>
        <v>9</v>
      </c>
      <c r="E4301" t="str">
        <f t="shared" si="136"/>
        <v>DUI</v>
      </c>
    </row>
    <row r="4302" spans="1:5" x14ac:dyDescent="0.25">
      <c r="A4302" s="1" t="s">
        <v>8669</v>
      </c>
      <c r="B4302" t="s">
        <v>8670</v>
      </c>
      <c r="C4302" t="str">
        <f>Tabla4[[#This Row],[NIT]]</f>
        <v>005382384</v>
      </c>
      <c r="D4302">
        <f t="shared" si="135"/>
        <v>9</v>
      </c>
      <c r="E4302" t="str">
        <f t="shared" si="136"/>
        <v>DUI</v>
      </c>
    </row>
    <row r="4303" spans="1:5" x14ac:dyDescent="0.25">
      <c r="A4303" s="1" t="s">
        <v>8671</v>
      </c>
      <c r="B4303" t="s">
        <v>8672</v>
      </c>
      <c r="C4303" t="str">
        <f>Tabla4[[#This Row],[NIT]]</f>
        <v>018635819</v>
      </c>
      <c r="D4303">
        <f t="shared" si="135"/>
        <v>9</v>
      </c>
      <c r="E4303" t="str">
        <f t="shared" si="136"/>
        <v>DUI</v>
      </c>
    </row>
    <row r="4304" spans="1:5" x14ac:dyDescent="0.25">
      <c r="A4304" s="1" t="s">
        <v>8674</v>
      </c>
      <c r="B4304" t="s">
        <v>8675</v>
      </c>
      <c r="C4304" t="str">
        <f>Tabla4[[#This Row],[NIT]]</f>
        <v>05012908111016</v>
      </c>
      <c r="D4304">
        <f t="shared" si="135"/>
        <v>14</v>
      </c>
      <c r="E4304" t="str">
        <f t="shared" si="136"/>
        <v>NIT</v>
      </c>
    </row>
    <row r="4305" spans="1:5" x14ac:dyDescent="0.25">
      <c r="A4305" s="1" t="s">
        <v>8676</v>
      </c>
      <c r="B4305" t="s">
        <v>7889</v>
      </c>
      <c r="C4305" t="str">
        <f>Tabla4[[#This Row],[NIT]]</f>
        <v>053903338</v>
      </c>
      <c r="D4305">
        <f t="shared" si="135"/>
        <v>9</v>
      </c>
      <c r="E4305" t="str">
        <f t="shared" si="136"/>
        <v>DUI</v>
      </c>
    </row>
    <row r="4306" spans="1:5" x14ac:dyDescent="0.25">
      <c r="A4306" s="1" t="s">
        <v>8677</v>
      </c>
      <c r="B4306" t="s">
        <v>8678</v>
      </c>
      <c r="C4306" t="str">
        <f>Tabla4[[#This Row],[NIT]]</f>
        <v>05221806901010</v>
      </c>
      <c r="D4306">
        <f t="shared" si="135"/>
        <v>14</v>
      </c>
      <c r="E4306" t="str">
        <f t="shared" si="136"/>
        <v>NIT</v>
      </c>
    </row>
    <row r="4307" spans="1:5" x14ac:dyDescent="0.25">
      <c r="A4307" s="1" t="s">
        <v>8679</v>
      </c>
      <c r="B4307" t="s">
        <v>8680</v>
      </c>
      <c r="C4307" t="str">
        <f>Tabla4[[#This Row],[NIT]]</f>
        <v>06141207161157</v>
      </c>
      <c r="D4307">
        <f t="shared" si="135"/>
        <v>14</v>
      </c>
      <c r="E4307" t="str">
        <f t="shared" si="136"/>
        <v>NIT</v>
      </c>
    </row>
    <row r="4308" spans="1:5" x14ac:dyDescent="0.25">
      <c r="A4308" s="1" t="s">
        <v>8684</v>
      </c>
      <c r="B4308" t="s">
        <v>8685</v>
      </c>
      <c r="C4308" t="str">
        <f>Tabla4[[#This Row],[NIT]]</f>
        <v>06140910131034</v>
      </c>
      <c r="D4308">
        <f t="shared" si="135"/>
        <v>14</v>
      </c>
      <c r="E4308" t="str">
        <f t="shared" si="136"/>
        <v>NIT</v>
      </c>
    </row>
    <row r="4309" spans="1:5" x14ac:dyDescent="0.25">
      <c r="A4309" s="1" t="s">
        <v>8687</v>
      </c>
      <c r="B4309" t="s">
        <v>1559</v>
      </c>
      <c r="C4309" t="str">
        <f>Tabla4[[#This Row],[NIT]]</f>
        <v>011500974</v>
      </c>
      <c r="D4309">
        <f t="shared" si="135"/>
        <v>9</v>
      </c>
      <c r="E4309" t="str">
        <f t="shared" si="136"/>
        <v>DUI</v>
      </c>
    </row>
    <row r="4310" spans="1:5" x14ac:dyDescent="0.25">
      <c r="A4310" s="118" t="s">
        <v>8690</v>
      </c>
      <c r="B4310" t="s">
        <v>819</v>
      </c>
      <c r="C4310" t="str">
        <f>Tabla4[[#This Row],[NIT]]</f>
        <v>04301207741021</v>
      </c>
      <c r="D4310">
        <f t="shared" si="135"/>
        <v>14</v>
      </c>
      <c r="E4310" t="str">
        <f t="shared" si="136"/>
        <v>NIT</v>
      </c>
    </row>
    <row r="4311" spans="1:5" x14ac:dyDescent="0.25">
      <c r="A4311" s="1" t="s">
        <v>8691</v>
      </c>
      <c r="B4311" t="s">
        <v>8692</v>
      </c>
      <c r="C4311" t="str">
        <f>Tabla4[[#This Row],[NIT]]</f>
        <v>020668153</v>
      </c>
      <c r="D4311">
        <f t="shared" si="135"/>
        <v>9</v>
      </c>
      <c r="E4311" t="str">
        <f t="shared" si="136"/>
        <v>DUI</v>
      </c>
    </row>
    <row r="4312" spans="1:5" x14ac:dyDescent="0.25">
      <c r="A4312" s="13" t="s">
        <v>8693</v>
      </c>
      <c r="B4312" t="s">
        <v>1212</v>
      </c>
      <c r="C4312" t="str">
        <f>Tabla4[[#This Row],[NIT]]</f>
        <v>044287644</v>
      </c>
      <c r="D4312">
        <f t="shared" si="135"/>
        <v>9</v>
      </c>
      <c r="E4312" t="str">
        <f t="shared" si="136"/>
        <v>DUI</v>
      </c>
    </row>
    <row r="4313" spans="1:5" x14ac:dyDescent="0.25">
      <c r="A4313" s="13" t="s">
        <v>8694</v>
      </c>
      <c r="B4313" t="s">
        <v>8695</v>
      </c>
      <c r="C4313" t="str">
        <f>Tabla4[[#This Row],[NIT]]</f>
        <v>017563920</v>
      </c>
      <c r="D4313">
        <f t="shared" si="135"/>
        <v>9</v>
      </c>
      <c r="E4313" t="str">
        <f t="shared" si="136"/>
        <v>DUI</v>
      </c>
    </row>
    <row r="4314" spans="1:5" x14ac:dyDescent="0.25">
      <c r="A4314" s="1" t="s">
        <v>8696</v>
      </c>
      <c r="B4314" t="s">
        <v>8697</v>
      </c>
      <c r="C4314" t="str">
        <f>Tabla4[[#This Row],[NIT]]</f>
        <v>0501099881017</v>
      </c>
      <c r="D4314">
        <f t="shared" si="135"/>
        <v>13</v>
      </c>
      <c r="E4314" t="str">
        <f t="shared" si="136"/>
        <v xml:space="preserve"> </v>
      </c>
    </row>
    <row r="4315" spans="1:5" x14ac:dyDescent="0.25">
      <c r="A4315" s="13" t="s">
        <v>8698</v>
      </c>
      <c r="B4315" t="s">
        <v>8699</v>
      </c>
      <c r="C4315" t="str">
        <f>Tabla4[[#This Row],[NIT]]</f>
        <v>12171208881048</v>
      </c>
      <c r="D4315">
        <f t="shared" si="135"/>
        <v>14</v>
      </c>
      <c r="E4315" t="str">
        <f t="shared" si="136"/>
        <v>NIT</v>
      </c>
    </row>
    <row r="4316" spans="1:5" x14ac:dyDescent="0.25">
      <c r="A4316" s="13" t="s">
        <v>8700</v>
      </c>
      <c r="B4316" t="s">
        <v>8701</v>
      </c>
      <c r="C4316" t="str">
        <f>Tabla4[[#This Row],[NIT]]</f>
        <v>05111407201013</v>
      </c>
      <c r="D4316">
        <f t="shared" si="135"/>
        <v>14</v>
      </c>
      <c r="E4316" t="str">
        <f t="shared" si="136"/>
        <v>NIT</v>
      </c>
    </row>
    <row r="4317" spans="1:5" x14ac:dyDescent="0.25">
      <c r="A4317" s="13" t="s">
        <v>8702</v>
      </c>
      <c r="B4317" t="s">
        <v>8703</v>
      </c>
      <c r="C4317" t="str">
        <f>Tabla4[[#This Row],[NIT]]</f>
        <v>06121403861018</v>
      </c>
      <c r="D4317">
        <f t="shared" si="135"/>
        <v>14</v>
      </c>
      <c r="E4317" t="str">
        <f t="shared" si="136"/>
        <v>NIT</v>
      </c>
    </row>
    <row r="4318" spans="1:5" x14ac:dyDescent="0.25">
      <c r="A4318" s="13" t="s">
        <v>8704</v>
      </c>
      <c r="B4318" t="s">
        <v>8705</v>
      </c>
      <c r="C4318" t="str">
        <f>Tabla4[[#This Row],[NIT]]</f>
        <v>06142709191013</v>
      </c>
      <c r="D4318">
        <f t="shared" si="135"/>
        <v>14</v>
      </c>
      <c r="E4318" t="str">
        <f t="shared" si="136"/>
        <v>NIT</v>
      </c>
    </row>
    <row r="4319" spans="1:5" x14ac:dyDescent="0.25">
      <c r="A4319" s="13" t="s">
        <v>8706</v>
      </c>
      <c r="B4319" t="s">
        <v>8707</v>
      </c>
      <c r="C4319" t="str">
        <f>Tabla4[[#This Row],[NIT]]</f>
        <v>036052700</v>
      </c>
      <c r="D4319">
        <f t="shared" si="135"/>
        <v>9</v>
      </c>
      <c r="E4319" t="str">
        <f t="shared" si="136"/>
        <v>DUI</v>
      </c>
    </row>
    <row r="4320" spans="1:5" x14ac:dyDescent="0.25">
      <c r="A4320" s="13" t="s">
        <v>8708</v>
      </c>
      <c r="B4320" t="s">
        <v>8709</v>
      </c>
      <c r="C4320" t="str">
        <f>Tabla4[[#This Row],[NIT]]</f>
        <v>042645406</v>
      </c>
      <c r="D4320">
        <f t="shared" si="135"/>
        <v>9</v>
      </c>
      <c r="E4320" t="str">
        <f t="shared" si="136"/>
        <v>DUI</v>
      </c>
    </row>
    <row r="4321" spans="1:5" x14ac:dyDescent="0.25">
      <c r="A4321" s="13" t="s">
        <v>8710</v>
      </c>
      <c r="B4321" t="s">
        <v>8711</v>
      </c>
      <c r="C4321" t="str">
        <f>Tabla4[[#This Row],[NIT]]</f>
        <v>046449836</v>
      </c>
      <c r="D4321">
        <f t="shared" si="135"/>
        <v>9</v>
      </c>
      <c r="E4321" t="str">
        <f t="shared" si="136"/>
        <v>DUI</v>
      </c>
    </row>
    <row r="4322" spans="1:5" x14ac:dyDescent="0.25">
      <c r="A4322" s="13" t="s">
        <v>8712</v>
      </c>
      <c r="B4322" t="s">
        <v>8713</v>
      </c>
      <c r="C4322" t="str">
        <f>Tabla4[[#This Row],[NIT]]</f>
        <v>016058273</v>
      </c>
      <c r="D4322">
        <f t="shared" si="135"/>
        <v>9</v>
      </c>
      <c r="E4322" t="str">
        <f t="shared" si="136"/>
        <v>DUI</v>
      </c>
    </row>
    <row r="4323" spans="1:5" x14ac:dyDescent="0.25">
      <c r="A4323" s="13" t="s">
        <v>8714</v>
      </c>
      <c r="B4323" t="s">
        <v>8715</v>
      </c>
      <c r="C4323" t="str">
        <f>Tabla4[[#This Row],[NIT]]</f>
        <v>94831610891010</v>
      </c>
      <c r="D4323">
        <f t="shared" si="135"/>
        <v>14</v>
      </c>
      <c r="E4323" t="str">
        <f t="shared" si="136"/>
        <v>NIT</v>
      </c>
    </row>
    <row r="4324" spans="1:5" x14ac:dyDescent="0.25">
      <c r="A4324" s="13" t="s">
        <v>8716</v>
      </c>
      <c r="B4324" t="s">
        <v>8717</v>
      </c>
      <c r="C4324" t="str">
        <f>Tabla4[[#This Row],[NIT]]</f>
        <v>015978658</v>
      </c>
      <c r="D4324">
        <f t="shared" si="135"/>
        <v>9</v>
      </c>
      <c r="E4324" t="str">
        <f t="shared" si="136"/>
        <v>DUI</v>
      </c>
    </row>
    <row r="4325" spans="1:5" x14ac:dyDescent="0.25">
      <c r="A4325" s="13" t="s">
        <v>8736</v>
      </c>
      <c r="B4325" t="s">
        <v>8737</v>
      </c>
      <c r="C4325" t="str">
        <f>Tabla4[[#This Row],[NIT]]</f>
        <v>07150802540010</v>
      </c>
      <c r="D4325">
        <f t="shared" si="135"/>
        <v>14</v>
      </c>
      <c r="E4325" t="str">
        <f t="shared" si="136"/>
        <v>NIT</v>
      </c>
    </row>
    <row r="4326" spans="1:5" x14ac:dyDescent="0.25">
      <c r="A4326" s="13" t="s">
        <v>8738</v>
      </c>
      <c r="B4326" t="s">
        <v>8739</v>
      </c>
      <c r="C4326" t="str">
        <f>Tabla4[[#This Row],[NIT]]</f>
        <v>06141002041019</v>
      </c>
      <c r="D4326">
        <f t="shared" si="135"/>
        <v>14</v>
      </c>
      <c r="E4326" t="str">
        <f t="shared" si="136"/>
        <v>NIT</v>
      </c>
    </row>
    <row r="4327" spans="1:5" x14ac:dyDescent="0.25">
      <c r="A4327" s="1" t="s">
        <v>8741</v>
      </c>
      <c r="B4327" t="s">
        <v>8742</v>
      </c>
      <c r="C4327" t="str">
        <f>Tabla4[[#This Row],[NIT]]</f>
        <v>12170109031010</v>
      </c>
      <c r="D4327">
        <f t="shared" si="135"/>
        <v>14</v>
      </c>
      <c r="E4327" t="str">
        <f t="shared" si="136"/>
        <v>NIT</v>
      </c>
    </row>
    <row r="4328" spans="1:5" x14ac:dyDescent="0.25">
      <c r="A4328" s="1" t="s">
        <v>8745</v>
      </c>
      <c r="B4328" t="s">
        <v>7936</v>
      </c>
      <c r="C4328" t="str">
        <f>Tabla4[[#This Row],[NIT]]</f>
        <v>202203443834</v>
      </c>
      <c r="D4328">
        <f t="shared" si="135"/>
        <v>12</v>
      </c>
      <c r="E4328" t="str">
        <f t="shared" si="136"/>
        <v xml:space="preserve"> </v>
      </c>
    </row>
    <row r="4329" spans="1:5" x14ac:dyDescent="0.25">
      <c r="A4329" s="1" t="s">
        <v>8748</v>
      </c>
      <c r="B4329" t="s">
        <v>8749</v>
      </c>
      <c r="C4329" t="str">
        <f>Tabla4[[#This Row],[NIT]]</f>
        <v>11081010721018</v>
      </c>
      <c r="D4329">
        <f t="shared" si="135"/>
        <v>14</v>
      </c>
      <c r="E4329" t="str">
        <f t="shared" si="136"/>
        <v>NIT</v>
      </c>
    </row>
    <row r="4330" spans="1:5" x14ac:dyDescent="0.25">
      <c r="A4330" s="13" t="s">
        <v>8750</v>
      </c>
      <c r="B4330" t="s">
        <v>8751</v>
      </c>
      <c r="C4330" t="str">
        <f>Tabla4[[#This Row],[NIT]]</f>
        <v>03062612731027</v>
      </c>
      <c r="D4330">
        <f t="shared" si="135"/>
        <v>14</v>
      </c>
      <c r="E4330" t="str">
        <f t="shared" si="136"/>
        <v>NIT</v>
      </c>
    </row>
    <row r="4331" spans="1:5" x14ac:dyDescent="0.25">
      <c r="A4331" s="13" t="s">
        <v>8755</v>
      </c>
      <c r="B4331" t="s">
        <v>8756</v>
      </c>
      <c r="C4331" t="str">
        <f>Tabla4[[#This Row],[NIT]]</f>
        <v>07092307510014</v>
      </c>
      <c r="D4331">
        <f t="shared" si="135"/>
        <v>14</v>
      </c>
      <c r="E4331" t="str">
        <f t="shared" si="136"/>
        <v>NIT</v>
      </c>
    </row>
    <row r="4332" spans="1:5" x14ac:dyDescent="0.25">
      <c r="A4332" s="13" t="s">
        <v>8804</v>
      </c>
      <c r="B4332" t="s">
        <v>8805</v>
      </c>
      <c r="C4332" t="str">
        <f>Tabla4[[#This Row],[NIT]]</f>
        <v>027215309</v>
      </c>
      <c r="D4332">
        <f t="shared" si="135"/>
        <v>9</v>
      </c>
      <c r="E4332" t="str">
        <f t="shared" si="136"/>
        <v>DUI</v>
      </c>
    </row>
    <row r="4333" spans="1:5" x14ac:dyDescent="0.25">
      <c r="A4333" s="13" t="s">
        <v>8806</v>
      </c>
      <c r="B4333" t="s">
        <v>8807</v>
      </c>
      <c r="C4333" t="str">
        <f>Tabla4[[#This Row],[NIT]]</f>
        <v>05220511211016</v>
      </c>
      <c r="D4333">
        <f t="shared" si="135"/>
        <v>14</v>
      </c>
      <c r="E4333" t="str">
        <f t="shared" si="136"/>
        <v>NIT</v>
      </c>
    </row>
    <row r="4334" spans="1:5" x14ac:dyDescent="0.25">
      <c r="A4334" s="13" t="s">
        <v>8808</v>
      </c>
      <c r="B4334" t="s">
        <v>8809</v>
      </c>
      <c r="C4334" t="str">
        <f>Tabla4[[#This Row],[NIT]]</f>
        <v>024668618</v>
      </c>
      <c r="D4334">
        <f t="shared" si="135"/>
        <v>9</v>
      </c>
      <c r="E4334" t="str">
        <f t="shared" si="136"/>
        <v>DUI</v>
      </c>
    </row>
    <row r="4335" spans="1:5" x14ac:dyDescent="0.25">
      <c r="A4335" s="13" t="s">
        <v>8810</v>
      </c>
      <c r="B4335" t="s">
        <v>8811</v>
      </c>
      <c r="C4335" t="str">
        <f>Tabla4[[#This Row],[NIT]]</f>
        <v>004392506</v>
      </c>
      <c r="D4335">
        <f t="shared" si="135"/>
        <v>9</v>
      </c>
      <c r="E4335" t="str">
        <f t="shared" si="136"/>
        <v>DUI</v>
      </c>
    </row>
    <row r="4336" spans="1:5" x14ac:dyDescent="0.25">
      <c r="A4336" s="13" t="s">
        <v>8812</v>
      </c>
      <c r="B4336" t="s">
        <v>8813</v>
      </c>
      <c r="C4336" t="str">
        <f>Tabla4[[#This Row],[NIT]]</f>
        <v>015827734</v>
      </c>
      <c r="D4336">
        <f t="shared" si="135"/>
        <v>9</v>
      </c>
      <c r="E4336" t="str">
        <f t="shared" si="136"/>
        <v>DUI</v>
      </c>
    </row>
    <row r="4337" spans="1:5" x14ac:dyDescent="0.25">
      <c r="A4337" s="13" t="s">
        <v>8814</v>
      </c>
      <c r="B4337" t="s">
        <v>8815</v>
      </c>
      <c r="C4337" t="str">
        <f>Tabla4[[#This Row],[NIT]]</f>
        <v>052165123</v>
      </c>
      <c r="D4337">
        <f t="shared" si="135"/>
        <v>9</v>
      </c>
      <c r="E4337" t="str">
        <f t="shared" si="136"/>
        <v>DUI</v>
      </c>
    </row>
    <row r="4338" spans="1:5" x14ac:dyDescent="0.25">
      <c r="A4338" s="13" t="s">
        <v>8816</v>
      </c>
      <c r="B4338" t="s">
        <v>8817</v>
      </c>
      <c r="C4338" t="str">
        <f>Tabla4[[#This Row],[NIT]]</f>
        <v>11231604211011</v>
      </c>
      <c r="D4338">
        <f t="shared" si="135"/>
        <v>14</v>
      </c>
      <c r="E4338" t="str">
        <f t="shared" si="136"/>
        <v>NIT</v>
      </c>
    </row>
    <row r="4339" spans="1:5" x14ac:dyDescent="0.25">
      <c r="A4339" s="13" t="s">
        <v>8818</v>
      </c>
      <c r="B4339" t="s">
        <v>8819</v>
      </c>
      <c r="C4339" t="str">
        <f>Tabla4[[#This Row],[NIT]]</f>
        <v>032102927</v>
      </c>
      <c r="D4339">
        <f t="shared" si="135"/>
        <v>9</v>
      </c>
      <c r="E4339" t="str">
        <f t="shared" si="136"/>
        <v>DUI</v>
      </c>
    </row>
    <row r="4340" spans="1:5" x14ac:dyDescent="0.25">
      <c r="A4340" s="13" t="s">
        <v>8820</v>
      </c>
      <c r="B4340" t="s">
        <v>8821</v>
      </c>
      <c r="C4340" t="str">
        <f>Tabla4[[#This Row],[NIT]]</f>
        <v>005362326</v>
      </c>
      <c r="D4340">
        <f t="shared" si="135"/>
        <v>9</v>
      </c>
      <c r="E4340" t="str">
        <f t="shared" si="136"/>
        <v>DUI</v>
      </c>
    </row>
    <row r="4341" spans="1:5" x14ac:dyDescent="0.25">
      <c r="A4341" s="1" t="s">
        <v>8822</v>
      </c>
      <c r="B4341" t="s">
        <v>8823</v>
      </c>
      <c r="C4341" t="str">
        <f>Tabla4[[#This Row],[NIT]]</f>
        <v>06141212811038</v>
      </c>
      <c r="D4341">
        <f t="shared" si="135"/>
        <v>14</v>
      </c>
      <c r="E4341" t="str">
        <f t="shared" si="136"/>
        <v>NIT</v>
      </c>
    </row>
    <row r="4342" spans="1:5" x14ac:dyDescent="0.25">
      <c r="A4342" s="1" t="s">
        <v>8824</v>
      </c>
      <c r="B4342" t="s">
        <v>8825</v>
      </c>
      <c r="C4342" t="str">
        <f>Tabla4[[#This Row],[NIT]]</f>
        <v>017911872</v>
      </c>
      <c r="D4342">
        <f t="shared" si="135"/>
        <v>9</v>
      </c>
      <c r="E4342" t="str">
        <f t="shared" si="136"/>
        <v>DUI</v>
      </c>
    </row>
    <row r="4343" spans="1:5" x14ac:dyDescent="0.25">
      <c r="A4343" s="1" t="s">
        <v>8826</v>
      </c>
      <c r="B4343" t="s">
        <v>8827</v>
      </c>
      <c r="C4343" t="str">
        <f>Tabla4[[#This Row],[NIT]]</f>
        <v>025526885</v>
      </c>
      <c r="D4343">
        <f t="shared" si="135"/>
        <v>9</v>
      </c>
      <c r="E4343" t="str">
        <f t="shared" si="136"/>
        <v>DUI</v>
      </c>
    </row>
    <row r="4344" spans="1:5" x14ac:dyDescent="0.25">
      <c r="A4344" s="21" t="s">
        <v>8852</v>
      </c>
      <c r="B4344" t="s">
        <v>8853</v>
      </c>
      <c r="C4344" t="str">
        <f>Tabla4[[#This Row],[NIT]]</f>
        <v>06140302211041</v>
      </c>
      <c r="D4344">
        <f t="shared" si="135"/>
        <v>14</v>
      </c>
      <c r="E4344" t="str">
        <f t="shared" si="136"/>
        <v>NIT</v>
      </c>
    </row>
    <row r="4345" spans="1:5" x14ac:dyDescent="0.25">
      <c r="A4345" s="1" t="s">
        <v>8854</v>
      </c>
      <c r="B4345" t="s">
        <v>8855</v>
      </c>
      <c r="C4345" t="str">
        <f>Tabla4[[#This Row],[NIT]]</f>
        <v>026446753</v>
      </c>
      <c r="D4345">
        <f t="shared" si="135"/>
        <v>9</v>
      </c>
      <c r="E4345" t="str">
        <f t="shared" si="136"/>
        <v>DUI</v>
      </c>
    </row>
    <row r="4346" spans="1:5" x14ac:dyDescent="0.25">
      <c r="A4346" s="1" t="s">
        <v>8856</v>
      </c>
      <c r="B4346" t="s">
        <v>8857</v>
      </c>
      <c r="C4346" t="str">
        <f>Tabla4[[#This Row],[NIT]]</f>
        <v>041713719</v>
      </c>
      <c r="D4346">
        <f t="shared" si="135"/>
        <v>9</v>
      </c>
      <c r="E4346" t="str">
        <f t="shared" si="136"/>
        <v>DUI</v>
      </c>
    </row>
    <row r="4347" spans="1:5" x14ac:dyDescent="0.25">
      <c r="A4347" s="1" t="s">
        <v>8858</v>
      </c>
      <c r="B4347" t="s">
        <v>8859</v>
      </c>
      <c r="C4347" t="str">
        <f>Tabla4[[#This Row],[NIT]]</f>
        <v>021444489</v>
      </c>
      <c r="D4347">
        <f t="shared" si="135"/>
        <v>9</v>
      </c>
      <c r="E4347" t="str">
        <f t="shared" si="136"/>
        <v>DUI</v>
      </c>
    </row>
    <row r="4348" spans="1:5" x14ac:dyDescent="0.25">
      <c r="A4348" s="1" t="s">
        <v>8860</v>
      </c>
      <c r="B4348" t="s">
        <v>8861</v>
      </c>
      <c r="C4348" t="str">
        <f>Tabla4[[#This Row],[NIT]]</f>
        <v>010185195</v>
      </c>
      <c r="D4348">
        <f t="shared" si="135"/>
        <v>9</v>
      </c>
      <c r="E4348" t="str">
        <f t="shared" si="136"/>
        <v>DUI</v>
      </c>
    </row>
    <row r="4349" spans="1:5" x14ac:dyDescent="0.25">
      <c r="A4349" s="1" t="s">
        <v>8864</v>
      </c>
      <c r="B4349" t="s">
        <v>8865</v>
      </c>
      <c r="C4349" t="str">
        <f>Tabla4[[#This Row],[NIT]]</f>
        <v>06141808121063</v>
      </c>
      <c r="D4349">
        <f t="shared" si="135"/>
        <v>14</v>
      </c>
      <c r="E4349" t="str">
        <f t="shared" si="136"/>
        <v>NIT</v>
      </c>
    </row>
    <row r="4350" spans="1:5" x14ac:dyDescent="0.25">
      <c r="A4350" s="1" t="s">
        <v>8866</v>
      </c>
      <c r="B4350" t="s">
        <v>8867</v>
      </c>
      <c r="C4350" t="str">
        <f>Tabla4[[#This Row],[NIT]]</f>
        <v>12051405761016</v>
      </c>
      <c r="D4350">
        <f t="shared" si="135"/>
        <v>14</v>
      </c>
      <c r="E4350" t="str">
        <f t="shared" si="136"/>
        <v>NIT</v>
      </c>
    </row>
    <row r="4351" spans="1:5" x14ac:dyDescent="0.25">
      <c r="A4351" s="1" t="s">
        <v>8869</v>
      </c>
      <c r="B4351" t="s">
        <v>8870</v>
      </c>
      <c r="C4351" t="str">
        <f>Tabla4[[#This Row],[NIT]]</f>
        <v>018991736</v>
      </c>
      <c r="D4351">
        <f t="shared" si="135"/>
        <v>9</v>
      </c>
      <c r="E4351" t="str">
        <f t="shared" si="136"/>
        <v>DUI</v>
      </c>
    </row>
    <row r="4352" spans="1:5" x14ac:dyDescent="0.25">
      <c r="A4352" s="1" t="s">
        <v>8872</v>
      </c>
      <c r="B4352" t="s">
        <v>8873</v>
      </c>
      <c r="C4352" t="str">
        <f>Tabla4[[#This Row],[NIT]]</f>
        <v>06141203201065</v>
      </c>
      <c r="D4352">
        <f t="shared" si="135"/>
        <v>14</v>
      </c>
      <c r="E4352" t="str">
        <f t="shared" si="136"/>
        <v>NIT</v>
      </c>
    </row>
    <row r="4353" spans="1:5" x14ac:dyDescent="0.25">
      <c r="A4353" s="1" t="s">
        <v>8874</v>
      </c>
      <c r="B4353" t="s">
        <v>8875</v>
      </c>
      <c r="C4353" t="str">
        <f>Tabla4[[#This Row],[NIT]]</f>
        <v>06140805690027</v>
      </c>
      <c r="D4353">
        <f t="shared" si="135"/>
        <v>14</v>
      </c>
      <c r="E4353" t="str">
        <f t="shared" si="136"/>
        <v>NIT</v>
      </c>
    </row>
    <row r="4354" spans="1:5" x14ac:dyDescent="0.25">
      <c r="A4354" s="1" t="s">
        <v>8876</v>
      </c>
      <c r="B4354" t="s">
        <v>8877</v>
      </c>
      <c r="C4354" t="str">
        <f>Tabla4[[#This Row],[NIT]]</f>
        <v>06142405071038</v>
      </c>
      <c r="D4354">
        <f t="shared" ref="D4354:D4417" si="137">LEN(C4354)</f>
        <v>14</v>
      </c>
      <c r="E4354" t="str">
        <f t="shared" si="136"/>
        <v>NIT</v>
      </c>
    </row>
    <row r="4355" spans="1:5" x14ac:dyDescent="0.25">
      <c r="A4355" s="1" t="s">
        <v>8885</v>
      </c>
      <c r="B4355" t="s">
        <v>8886</v>
      </c>
      <c r="C4355" t="str">
        <f>Tabla4[[#This Row],[NIT]]</f>
        <v>14021005681014</v>
      </c>
      <c r="D4355">
        <f t="shared" si="137"/>
        <v>14</v>
      </c>
      <c r="E4355" t="str">
        <f t="shared" ref="E4355:E4418" si="138">IF(D4355=14,"NIT",IF(D4355=9,"DUI"," "))</f>
        <v>NIT</v>
      </c>
    </row>
    <row r="4356" spans="1:5" x14ac:dyDescent="0.25">
      <c r="A4356" s="1" t="s">
        <v>8887</v>
      </c>
      <c r="B4356" t="s">
        <v>8888</v>
      </c>
      <c r="C4356" t="str">
        <f>Tabla4[[#This Row],[NIT]]</f>
        <v>06142506211051</v>
      </c>
      <c r="D4356">
        <f t="shared" si="137"/>
        <v>14</v>
      </c>
      <c r="E4356" t="str">
        <f t="shared" si="138"/>
        <v>NIT</v>
      </c>
    </row>
    <row r="4357" spans="1:5" x14ac:dyDescent="0.25">
      <c r="A4357" s="1" t="s">
        <v>8889</v>
      </c>
      <c r="B4357" t="s">
        <v>8890</v>
      </c>
      <c r="C4357" t="str">
        <f>Tabla4[[#This Row],[NIT]]</f>
        <v>06142105911352</v>
      </c>
      <c r="D4357">
        <f t="shared" si="137"/>
        <v>14</v>
      </c>
      <c r="E4357" t="str">
        <f t="shared" si="138"/>
        <v>NIT</v>
      </c>
    </row>
    <row r="4358" spans="1:5" x14ac:dyDescent="0.25">
      <c r="A4358" s="1" t="s">
        <v>8891</v>
      </c>
      <c r="B4358" t="s">
        <v>8892</v>
      </c>
      <c r="C4358" t="str">
        <f>Tabla4[[#This Row],[NIT]]</f>
        <v>06140803911094</v>
      </c>
      <c r="D4358">
        <f t="shared" si="137"/>
        <v>14</v>
      </c>
      <c r="E4358" t="str">
        <f t="shared" si="138"/>
        <v>NIT</v>
      </c>
    </row>
    <row r="4359" spans="1:5" x14ac:dyDescent="0.25">
      <c r="A4359" s="1" t="s">
        <v>8893</v>
      </c>
      <c r="B4359" t="s">
        <v>8894</v>
      </c>
      <c r="C4359" t="str">
        <f>Tabla4[[#This Row],[NIT]]</f>
        <v>06142809201091</v>
      </c>
      <c r="D4359">
        <f t="shared" si="137"/>
        <v>14</v>
      </c>
      <c r="E4359" t="str">
        <f t="shared" si="138"/>
        <v>NIT</v>
      </c>
    </row>
    <row r="4360" spans="1:5" x14ac:dyDescent="0.25">
      <c r="A4360" s="1" t="s">
        <v>8895</v>
      </c>
      <c r="B4360" t="s">
        <v>8896</v>
      </c>
      <c r="C4360" t="str">
        <f>Tabla4[[#This Row],[NIT]]</f>
        <v>047101601</v>
      </c>
      <c r="D4360">
        <f t="shared" si="137"/>
        <v>9</v>
      </c>
      <c r="E4360" t="str">
        <f t="shared" si="138"/>
        <v>DUI</v>
      </c>
    </row>
    <row r="4361" spans="1:5" x14ac:dyDescent="0.25">
      <c r="A4361" s="1" t="s">
        <v>8897</v>
      </c>
      <c r="B4361" t="s">
        <v>8898</v>
      </c>
      <c r="C4361" t="str">
        <f>Tabla4[[#This Row],[NIT]]</f>
        <v>05111507711051</v>
      </c>
      <c r="D4361">
        <f t="shared" si="137"/>
        <v>14</v>
      </c>
      <c r="E4361" t="str">
        <f t="shared" si="138"/>
        <v>NIT</v>
      </c>
    </row>
    <row r="4362" spans="1:5" x14ac:dyDescent="0.25">
      <c r="A4362" s="1" t="s">
        <v>8899</v>
      </c>
      <c r="B4362" t="s">
        <v>8900</v>
      </c>
      <c r="C4362" t="str">
        <f>Tabla4[[#This Row],[NIT]]</f>
        <v>11231306971054</v>
      </c>
      <c r="D4362">
        <f t="shared" si="137"/>
        <v>14</v>
      </c>
      <c r="E4362" t="str">
        <f t="shared" si="138"/>
        <v>NIT</v>
      </c>
    </row>
    <row r="4363" spans="1:5" x14ac:dyDescent="0.25">
      <c r="A4363" s="1" t="s">
        <v>8901</v>
      </c>
      <c r="B4363" t="s">
        <v>8902</v>
      </c>
      <c r="C4363" t="str">
        <f>Tabla4[[#This Row],[NIT]]</f>
        <v>020633742</v>
      </c>
      <c r="D4363">
        <f t="shared" si="137"/>
        <v>9</v>
      </c>
      <c r="E4363" t="str">
        <f t="shared" si="138"/>
        <v>DUI</v>
      </c>
    </row>
    <row r="4364" spans="1:5" x14ac:dyDescent="0.25">
      <c r="A4364" s="1" t="s">
        <v>8903</v>
      </c>
      <c r="B4364" t="s">
        <v>8904</v>
      </c>
      <c r="C4364" t="str">
        <f>Tabla4[[#This Row],[NIT]]</f>
        <v>06140610211087</v>
      </c>
      <c r="D4364">
        <f t="shared" si="137"/>
        <v>14</v>
      </c>
      <c r="E4364" t="str">
        <f t="shared" si="138"/>
        <v>NIT</v>
      </c>
    </row>
    <row r="4365" spans="1:5" x14ac:dyDescent="0.25">
      <c r="A4365" s="1" t="s">
        <v>8905</v>
      </c>
      <c r="B4365" t="s">
        <v>8906</v>
      </c>
      <c r="C4365" t="str">
        <f>Tabla4[[#This Row],[NIT]]</f>
        <v>054770306</v>
      </c>
      <c r="D4365">
        <f t="shared" si="137"/>
        <v>9</v>
      </c>
      <c r="E4365" t="str">
        <f t="shared" si="138"/>
        <v>DUI</v>
      </c>
    </row>
    <row r="4366" spans="1:5" x14ac:dyDescent="0.25">
      <c r="A4366" s="1" t="s">
        <v>8907</v>
      </c>
      <c r="B4366" t="s">
        <v>8908</v>
      </c>
      <c r="C4366" t="str">
        <f>Tabla4[[#This Row],[NIT]]</f>
        <v>04071405751037</v>
      </c>
      <c r="D4366">
        <f t="shared" si="137"/>
        <v>14</v>
      </c>
      <c r="E4366" t="str">
        <f t="shared" si="138"/>
        <v>NIT</v>
      </c>
    </row>
    <row r="4367" spans="1:5" x14ac:dyDescent="0.25">
      <c r="A4367" s="117" t="s">
        <v>8909</v>
      </c>
      <c r="B4367" t="s">
        <v>8910</v>
      </c>
      <c r="C4367" t="str">
        <f>Tabla4[[#This Row],[NIT]]</f>
        <v>023338618</v>
      </c>
      <c r="D4367">
        <f t="shared" si="137"/>
        <v>9</v>
      </c>
      <c r="E4367" t="str">
        <f t="shared" si="138"/>
        <v>DUI</v>
      </c>
    </row>
    <row r="4368" spans="1:5" x14ac:dyDescent="0.25">
      <c r="A4368" s="1" t="s">
        <v>8925</v>
      </c>
      <c r="B4368" t="s">
        <v>8926</v>
      </c>
      <c r="C4368" t="str">
        <f>Tabla4[[#This Row],[NIT]]</f>
        <v>034346056</v>
      </c>
      <c r="D4368">
        <f t="shared" si="137"/>
        <v>9</v>
      </c>
      <c r="E4368" t="str">
        <f t="shared" si="138"/>
        <v>DUI</v>
      </c>
    </row>
    <row r="4369" spans="1:5" x14ac:dyDescent="0.25">
      <c r="A4369" s="1" t="s">
        <v>8927</v>
      </c>
      <c r="B4369" t="s">
        <v>8928</v>
      </c>
      <c r="C4369" t="str">
        <f>Tabla4[[#This Row],[NIT]]</f>
        <v>011640350</v>
      </c>
      <c r="D4369">
        <f t="shared" si="137"/>
        <v>9</v>
      </c>
      <c r="E4369" t="str">
        <f t="shared" si="138"/>
        <v>DUI</v>
      </c>
    </row>
    <row r="4370" spans="1:5" x14ac:dyDescent="0.25">
      <c r="A4370" s="1" t="s">
        <v>8929</v>
      </c>
      <c r="B4370" t="s">
        <v>1301</v>
      </c>
      <c r="C4370" t="str">
        <f>Tabla4[[#This Row],[NIT]]</f>
        <v>000727181</v>
      </c>
      <c r="D4370">
        <f t="shared" si="137"/>
        <v>9</v>
      </c>
      <c r="E4370" t="str">
        <f t="shared" si="138"/>
        <v>DUI</v>
      </c>
    </row>
    <row r="4371" spans="1:5" x14ac:dyDescent="0.25">
      <c r="A4371" s="1" t="s">
        <v>8930</v>
      </c>
      <c r="B4371" t="s">
        <v>8931</v>
      </c>
      <c r="C4371" t="str">
        <f>Tabla4[[#This Row],[NIT]]</f>
        <v>015886152</v>
      </c>
      <c r="D4371">
        <f t="shared" si="137"/>
        <v>9</v>
      </c>
      <c r="E4371" t="str">
        <f t="shared" si="138"/>
        <v>DUI</v>
      </c>
    </row>
    <row r="4372" spans="1:5" x14ac:dyDescent="0.25">
      <c r="A4372" s="1" t="s">
        <v>8932</v>
      </c>
      <c r="B4372" t="s">
        <v>8933</v>
      </c>
      <c r="C4372" t="str">
        <f>Tabla4[[#This Row],[NIT]]</f>
        <v>06143010211040</v>
      </c>
      <c r="D4372">
        <f t="shared" si="137"/>
        <v>14</v>
      </c>
      <c r="E4372" t="str">
        <f t="shared" si="138"/>
        <v>NIT</v>
      </c>
    </row>
    <row r="4373" spans="1:5" x14ac:dyDescent="0.25">
      <c r="A4373" s="1" t="s">
        <v>8935</v>
      </c>
      <c r="B4373" t="s">
        <v>8936</v>
      </c>
      <c r="C4373" t="str">
        <f>Tabla4[[#This Row],[NIT]]</f>
        <v>06141802881201</v>
      </c>
      <c r="D4373">
        <f t="shared" si="137"/>
        <v>14</v>
      </c>
      <c r="E4373" t="str">
        <f t="shared" si="138"/>
        <v>NIT</v>
      </c>
    </row>
    <row r="4374" spans="1:5" x14ac:dyDescent="0.25">
      <c r="A4374" s="1" t="s">
        <v>8937</v>
      </c>
      <c r="B4374" t="s">
        <v>7936</v>
      </c>
      <c r="C4374" t="str">
        <f>Tabla4[[#This Row],[NIT]]</f>
        <v>202203454209</v>
      </c>
      <c r="D4374">
        <f t="shared" si="137"/>
        <v>12</v>
      </c>
      <c r="E4374" t="str">
        <f t="shared" si="138"/>
        <v xml:space="preserve"> </v>
      </c>
    </row>
    <row r="4375" spans="1:5" x14ac:dyDescent="0.25">
      <c r="A4375" s="1" t="s">
        <v>8940</v>
      </c>
      <c r="B4375" t="s">
        <v>7936</v>
      </c>
      <c r="C4375" t="str">
        <f>Tabla4[[#This Row],[NIT]]</f>
        <v>202203454523</v>
      </c>
      <c r="D4375">
        <f t="shared" si="137"/>
        <v>12</v>
      </c>
      <c r="E4375" t="str">
        <f t="shared" si="138"/>
        <v xml:space="preserve"> </v>
      </c>
    </row>
    <row r="4376" spans="1:5" x14ac:dyDescent="0.25">
      <c r="A4376" s="1" t="s">
        <v>8941</v>
      </c>
      <c r="B4376" t="s">
        <v>8942</v>
      </c>
      <c r="C4376" t="str">
        <f>Tabla4[[#This Row],[NIT]]</f>
        <v>06141711921022</v>
      </c>
      <c r="D4376">
        <f t="shared" si="137"/>
        <v>14</v>
      </c>
      <c r="E4376" t="str">
        <f t="shared" si="138"/>
        <v>NIT</v>
      </c>
    </row>
    <row r="4377" spans="1:5" x14ac:dyDescent="0.25">
      <c r="A4377" s="1" t="s">
        <v>8945</v>
      </c>
      <c r="B4377" t="s">
        <v>8946</v>
      </c>
      <c r="C4377" t="str">
        <f>Tabla4[[#This Row],[NIT]]</f>
        <v>06140802181017</v>
      </c>
      <c r="D4377">
        <f t="shared" si="137"/>
        <v>14</v>
      </c>
      <c r="E4377" t="str">
        <f t="shared" si="138"/>
        <v>NIT</v>
      </c>
    </row>
    <row r="4378" spans="1:5" x14ac:dyDescent="0.25">
      <c r="A4378" s="21" t="s">
        <v>8950</v>
      </c>
      <c r="B4378" t="s">
        <v>8951</v>
      </c>
      <c r="C4378" t="str">
        <f>Tabla4[[#This Row],[NIT]]</f>
        <v>028243258</v>
      </c>
      <c r="D4378">
        <f t="shared" si="137"/>
        <v>9</v>
      </c>
      <c r="E4378" t="str">
        <f t="shared" si="138"/>
        <v>DUI</v>
      </c>
    </row>
    <row r="4379" spans="1:5" x14ac:dyDescent="0.25">
      <c r="A4379" s="1" t="s">
        <v>8952</v>
      </c>
      <c r="B4379" t="s">
        <v>8953</v>
      </c>
      <c r="C4379" t="str">
        <f>Tabla4[[#This Row],[NIT]]</f>
        <v>06142602181058</v>
      </c>
      <c r="D4379">
        <f t="shared" si="137"/>
        <v>14</v>
      </c>
      <c r="E4379" t="str">
        <f t="shared" si="138"/>
        <v>NIT</v>
      </c>
    </row>
    <row r="4380" spans="1:5" x14ac:dyDescent="0.25">
      <c r="A4380" s="1" t="s">
        <v>8954</v>
      </c>
      <c r="B4380" t="s">
        <v>8955</v>
      </c>
      <c r="C4380" t="str">
        <f>Tabla4[[#This Row],[NIT]]</f>
        <v>048307307</v>
      </c>
      <c r="D4380">
        <f t="shared" si="137"/>
        <v>9</v>
      </c>
      <c r="E4380" t="str">
        <f t="shared" si="138"/>
        <v>DUI</v>
      </c>
    </row>
    <row r="4381" spans="1:5" x14ac:dyDescent="0.25">
      <c r="A4381" s="1" t="s">
        <v>8956</v>
      </c>
      <c r="B4381" t="s">
        <v>8957</v>
      </c>
      <c r="C4381" t="str">
        <f>Tabla4[[#This Row],[NIT]]</f>
        <v>001022128</v>
      </c>
      <c r="D4381">
        <f t="shared" si="137"/>
        <v>9</v>
      </c>
      <c r="E4381" t="str">
        <f t="shared" si="138"/>
        <v>DUI</v>
      </c>
    </row>
    <row r="4382" spans="1:5" x14ac:dyDescent="0.25">
      <c r="A4382" s="1" t="s">
        <v>8958</v>
      </c>
      <c r="B4382" t="s">
        <v>8959</v>
      </c>
      <c r="C4382" t="str">
        <f>Tabla4[[#This Row],[NIT]]</f>
        <v>010477932</v>
      </c>
      <c r="D4382">
        <f t="shared" si="137"/>
        <v>9</v>
      </c>
      <c r="E4382" t="str">
        <f t="shared" si="138"/>
        <v>DUI</v>
      </c>
    </row>
    <row r="4383" spans="1:5" x14ac:dyDescent="0.25">
      <c r="A4383" s="1" t="s">
        <v>8161</v>
      </c>
      <c r="B4383" t="s">
        <v>8960</v>
      </c>
      <c r="C4383" t="str">
        <f>Tabla4[[#This Row],[NIT]]</f>
        <v>027009790</v>
      </c>
      <c r="D4383">
        <f t="shared" si="137"/>
        <v>9</v>
      </c>
      <c r="E4383" t="str">
        <f t="shared" si="138"/>
        <v>DUI</v>
      </c>
    </row>
    <row r="4384" spans="1:5" x14ac:dyDescent="0.25">
      <c r="A4384" s="1" t="s">
        <v>8961</v>
      </c>
      <c r="B4384" t="s">
        <v>8962</v>
      </c>
      <c r="C4384" t="str">
        <f>Tabla4[[#This Row],[NIT]]</f>
        <v>010806026</v>
      </c>
      <c r="D4384">
        <f t="shared" si="137"/>
        <v>9</v>
      </c>
      <c r="E4384" t="str">
        <f t="shared" si="138"/>
        <v>DUI</v>
      </c>
    </row>
    <row r="4385" spans="1:5" x14ac:dyDescent="0.25">
      <c r="A4385" s="1" t="s">
        <v>8963</v>
      </c>
      <c r="B4385" t="s">
        <v>8964</v>
      </c>
      <c r="C4385" t="str">
        <f>Tabla4[[#This Row],[NIT]]</f>
        <v>06142405221137</v>
      </c>
      <c r="D4385">
        <f t="shared" si="137"/>
        <v>14</v>
      </c>
      <c r="E4385" t="str">
        <f t="shared" si="138"/>
        <v>NIT</v>
      </c>
    </row>
    <row r="4386" spans="1:5" x14ac:dyDescent="0.25">
      <c r="A4386" s="1" t="s">
        <v>8965</v>
      </c>
      <c r="B4386" t="s">
        <v>8966</v>
      </c>
      <c r="C4386" t="str">
        <f>Tabla4[[#This Row],[NIT]]</f>
        <v>06140309871047</v>
      </c>
      <c r="D4386">
        <f t="shared" si="137"/>
        <v>14</v>
      </c>
      <c r="E4386" t="str">
        <f t="shared" si="138"/>
        <v>NIT</v>
      </c>
    </row>
    <row r="4387" spans="1:5" x14ac:dyDescent="0.25">
      <c r="A4387" s="1" t="s">
        <v>8967</v>
      </c>
      <c r="B4387" t="s">
        <v>8968</v>
      </c>
      <c r="C4387" t="str">
        <f>Tabla4[[#This Row],[NIT]]</f>
        <v>046538716</v>
      </c>
      <c r="D4387">
        <f t="shared" si="137"/>
        <v>9</v>
      </c>
      <c r="E4387" t="str">
        <f t="shared" si="138"/>
        <v>DUI</v>
      </c>
    </row>
    <row r="4388" spans="1:5" x14ac:dyDescent="0.25">
      <c r="A4388" s="21" t="s">
        <v>8970</v>
      </c>
      <c r="B4388" t="s">
        <v>8971</v>
      </c>
      <c r="C4388" t="str">
        <f>Tabla4[[#This Row],[NIT]]</f>
        <v>020756590</v>
      </c>
      <c r="D4388">
        <f t="shared" si="137"/>
        <v>9</v>
      </c>
      <c r="E4388" t="str">
        <f t="shared" si="138"/>
        <v>DUI</v>
      </c>
    </row>
    <row r="4389" spans="1:5" x14ac:dyDescent="0.25">
      <c r="A4389" s="21" t="s">
        <v>8972</v>
      </c>
      <c r="B4389" t="s">
        <v>8973</v>
      </c>
      <c r="C4389" t="str">
        <f>Tabla4[[#This Row],[NIT]]</f>
        <v>007772713</v>
      </c>
      <c r="D4389">
        <f t="shared" si="137"/>
        <v>9</v>
      </c>
      <c r="E4389" t="str">
        <f t="shared" si="138"/>
        <v>DUI</v>
      </c>
    </row>
    <row r="4390" spans="1:5" x14ac:dyDescent="0.25">
      <c r="A4390" s="1" t="s">
        <v>8974</v>
      </c>
      <c r="B4390" t="s">
        <v>8975</v>
      </c>
      <c r="C4390" t="str">
        <f>Tabla4[[#This Row],[NIT]]</f>
        <v>028076863</v>
      </c>
      <c r="D4390">
        <f t="shared" si="137"/>
        <v>9</v>
      </c>
      <c r="E4390" t="str">
        <f t="shared" si="138"/>
        <v>DUI</v>
      </c>
    </row>
    <row r="4391" spans="1:5" x14ac:dyDescent="0.25">
      <c r="A4391" s="1" t="s">
        <v>8969</v>
      </c>
      <c r="B4391" t="s">
        <v>8976</v>
      </c>
      <c r="C4391" t="str">
        <f>Tabla4[[#This Row],[NIT]]</f>
        <v>009255628</v>
      </c>
      <c r="D4391">
        <f t="shared" si="137"/>
        <v>9</v>
      </c>
      <c r="E4391" t="str">
        <f t="shared" si="138"/>
        <v>DUI</v>
      </c>
    </row>
    <row r="4392" spans="1:5" x14ac:dyDescent="0.25">
      <c r="A4392" s="1" t="s">
        <v>8977</v>
      </c>
      <c r="B4392" t="s">
        <v>8978</v>
      </c>
      <c r="C4392" t="str">
        <f>Tabla4[[#This Row],[NIT]]</f>
        <v>06140706111024</v>
      </c>
      <c r="D4392">
        <f t="shared" si="137"/>
        <v>14</v>
      </c>
      <c r="E4392" t="str">
        <f t="shared" si="138"/>
        <v>NIT</v>
      </c>
    </row>
    <row r="4393" spans="1:5" x14ac:dyDescent="0.25">
      <c r="A4393" s="1" t="s">
        <v>8979</v>
      </c>
      <c r="B4393" t="s">
        <v>8980</v>
      </c>
      <c r="C4393" t="str">
        <f>Tabla4[[#This Row],[NIT]]</f>
        <v>022777479</v>
      </c>
      <c r="D4393">
        <f t="shared" si="137"/>
        <v>9</v>
      </c>
      <c r="E4393" t="str">
        <f t="shared" si="138"/>
        <v>DUI</v>
      </c>
    </row>
    <row r="4394" spans="1:5" x14ac:dyDescent="0.25">
      <c r="A4394" s="1" t="s">
        <v>8981</v>
      </c>
      <c r="B4394" t="s">
        <v>8982</v>
      </c>
      <c r="C4394" t="str">
        <f>Tabla4[[#This Row],[NIT]]</f>
        <v>000527670</v>
      </c>
      <c r="D4394">
        <f t="shared" si="137"/>
        <v>9</v>
      </c>
      <c r="E4394" t="str">
        <f t="shared" si="138"/>
        <v>DUI</v>
      </c>
    </row>
    <row r="4395" spans="1:5" x14ac:dyDescent="0.25">
      <c r="A4395" s="1" t="s">
        <v>8983</v>
      </c>
      <c r="B4395" t="s">
        <v>8984</v>
      </c>
      <c r="C4395" t="str">
        <f>Tabla4[[#This Row],[NIT]]</f>
        <v>001300063</v>
      </c>
      <c r="D4395">
        <f t="shared" si="137"/>
        <v>9</v>
      </c>
      <c r="E4395" t="str">
        <f t="shared" si="138"/>
        <v>DUI</v>
      </c>
    </row>
    <row r="4396" spans="1:5" x14ac:dyDescent="0.25">
      <c r="A4396" s="1" t="s">
        <v>8985</v>
      </c>
      <c r="B4396" t="s">
        <v>8986</v>
      </c>
      <c r="C4396" t="str">
        <f>Tabla4[[#This Row],[NIT]]</f>
        <v>026359003</v>
      </c>
      <c r="D4396">
        <f t="shared" si="137"/>
        <v>9</v>
      </c>
      <c r="E4396" t="str">
        <f t="shared" si="138"/>
        <v>DUI</v>
      </c>
    </row>
    <row r="4397" spans="1:5" x14ac:dyDescent="0.25">
      <c r="A4397" s="1" t="s">
        <v>8987</v>
      </c>
      <c r="B4397" t="s">
        <v>197</v>
      </c>
      <c r="C4397" t="str">
        <f>Tabla4[[#This Row],[NIT]]</f>
        <v>039923073</v>
      </c>
      <c r="D4397">
        <f t="shared" si="137"/>
        <v>9</v>
      </c>
      <c r="E4397" t="str">
        <f t="shared" si="138"/>
        <v>DUI</v>
      </c>
    </row>
    <row r="4398" spans="1:5" x14ac:dyDescent="0.25">
      <c r="A4398" s="1" t="s">
        <v>8988</v>
      </c>
      <c r="B4398" t="s">
        <v>8989</v>
      </c>
      <c r="C4398" t="str">
        <f>Tabla4[[#This Row],[NIT]]</f>
        <v>015255602</v>
      </c>
      <c r="D4398">
        <f t="shared" si="137"/>
        <v>9</v>
      </c>
      <c r="E4398" t="str">
        <f t="shared" si="138"/>
        <v>DUI</v>
      </c>
    </row>
    <row r="4399" spans="1:5" x14ac:dyDescent="0.25">
      <c r="A4399" s="1" t="s">
        <v>8990</v>
      </c>
      <c r="B4399" t="s">
        <v>8991</v>
      </c>
      <c r="C4399" t="str">
        <f>Tabla4[[#This Row],[NIT]]</f>
        <v>011888306</v>
      </c>
      <c r="D4399">
        <f t="shared" si="137"/>
        <v>9</v>
      </c>
      <c r="E4399" t="str">
        <f t="shared" si="138"/>
        <v>DUI</v>
      </c>
    </row>
    <row r="4400" spans="1:5" x14ac:dyDescent="0.25">
      <c r="A4400" s="1" t="s">
        <v>8992</v>
      </c>
      <c r="B4400" t="s">
        <v>8993</v>
      </c>
      <c r="C4400" t="str">
        <f>Tabla4[[#This Row],[NIT]]</f>
        <v>05110606161016</v>
      </c>
      <c r="D4400">
        <f t="shared" si="137"/>
        <v>14</v>
      </c>
      <c r="E4400" t="str">
        <f t="shared" si="138"/>
        <v>NIT</v>
      </c>
    </row>
    <row r="4401" spans="1:5" x14ac:dyDescent="0.25">
      <c r="A4401" s="1" t="s">
        <v>8994</v>
      </c>
      <c r="B4401" t="s">
        <v>8995</v>
      </c>
      <c r="C4401" t="str">
        <f>Tabla4[[#This Row],[NIT]]</f>
        <v>06143110181121</v>
      </c>
      <c r="D4401">
        <f t="shared" si="137"/>
        <v>14</v>
      </c>
      <c r="E4401" t="str">
        <f t="shared" si="138"/>
        <v>NIT</v>
      </c>
    </row>
    <row r="4402" spans="1:5" x14ac:dyDescent="0.25">
      <c r="A4402" s="1" t="s">
        <v>8996</v>
      </c>
      <c r="B4402" t="s">
        <v>8997</v>
      </c>
      <c r="C4402" t="str">
        <f>Tabla4[[#This Row],[NIT]]</f>
        <v>06142502211049</v>
      </c>
      <c r="D4402">
        <f t="shared" si="137"/>
        <v>14</v>
      </c>
      <c r="E4402" t="str">
        <f t="shared" si="138"/>
        <v>NIT</v>
      </c>
    </row>
    <row r="4403" spans="1:5" x14ac:dyDescent="0.25">
      <c r="A4403" s="1" t="s">
        <v>8998</v>
      </c>
      <c r="B4403" t="s">
        <v>8999</v>
      </c>
      <c r="C4403" t="str">
        <f>Tabla4[[#This Row],[NIT]]</f>
        <v>011833589</v>
      </c>
      <c r="D4403">
        <f t="shared" si="137"/>
        <v>9</v>
      </c>
      <c r="E4403" t="str">
        <f t="shared" si="138"/>
        <v>DUI</v>
      </c>
    </row>
    <row r="4404" spans="1:5" x14ac:dyDescent="0.25">
      <c r="A4404" s="1" t="s">
        <v>9000</v>
      </c>
      <c r="B4404" t="s">
        <v>9001</v>
      </c>
      <c r="C4404" t="str">
        <f>Tabla4[[#This Row],[NIT]]</f>
        <v>05112306221010</v>
      </c>
      <c r="D4404">
        <f t="shared" si="137"/>
        <v>14</v>
      </c>
      <c r="E4404" t="str">
        <f t="shared" si="138"/>
        <v>NIT</v>
      </c>
    </row>
    <row r="4405" spans="1:5" x14ac:dyDescent="0.25">
      <c r="A4405" s="1" t="s">
        <v>9002</v>
      </c>
      <c r="B4405" t="s">
        <v>6526</v>
      </c>
      <c r="C4405" t="str">
        <f>Tabla4[[#This Row],[NIT]]</f>
        <v>05153009951015</v>
      </c>
      <c r="D4405">
        <f t="shared" si="137"/>
        <v>14</v>
      </c>
      <c r="E4405" t="str">
        <f t="shared" si="138"/>
        <v>NIT</v>
      </c>
    </row>
    <row r="4406" spans="1:5" x14ac:dyDescent="0.25">
      <c r="A4406" s="1" t="s">
        <v>9003</v>
      </c>
      <c r="B4406" t="s">
        <v>9004</v>
      </c>
      <c r="C4406" t="str">
        <f>Tabla4[[#This Row],[NIT]]</f>
        <v>06141302201042</v>
      </c>
      <c r="D4406">
        <f t="shared" si="137"/>
        <v>14</v>
      </c>
      <c r="E4406" t="str">
        <f t="shared" si="138"/>
        <v>NIT</v>
      </c>
    </row>
    <row r="4407" spans="1:5" x14ac:dyDescent="0.25">
      <c r="A4407" s="1" t="s">
        <v>9005</v>
      </c>
      <c r="B4407" t="s">
        <v>9006</v>
      </c>
      <c r="C4407" t="str">
        <f>Tabla4[[#This Row],[NIT]]</f>
        <v>06171209791014</v>
      </c>
      <c r="D4407">
        <f t="shared" si="137"/>
        <v>14</v>
      </c>
      <c r="E4407" t="str">
        <f t="shared" si="138"/>
        <v>NIT</v>
      </c>
    </row>
    <row r="4408" spans="1:5" x14ac:dyDescent="0.25">
      <c r="A4408" s="1" t="s">
        <v>9007</v>
      </c>
      <c r="B4408" t="s">
        <v>1447</v>
      </c>
      <c r="C4408" t="str">
        <f>Tabla4[[#This Row],[NIT]]</f>
        <v>06141107870011</v>
      </c>
      <c r="D4408">
        <f t="shared" si="137"/>
        <v>14</v>
      </c>
      <c r="E4408" t="str">
        <f t="shared" si="138"/>
        <v>NIT</v>
      </c>
    </row>
    <row r="4409" spans="1:5" x14ac:dyDescent="0.25">
      <c r="A4409" s="1" t="s">
        <v>9009</v>
      </c>
      <c r="B4409" t="s">
        <v>9010</v>
      </c>
      <c r="C4409" t="str">
        <f>Tabla4[[#This Row],[NIT]]</f>
        <v>06141004390016</v>
      </c>
      <c r="D4409">
        <f t="shared" si="137"/>
        <v>14</v>
      </c>
      <c r="E4409" t="str">
        <f t="shared" si="138"/>
        <v>NIT</v>
      </c>
    </row>
    <row r="4410" spans="1:5" x14ac:dyDescent="0.25">
      <c r="A4410" s="1" t="s">
        <v>9012</v>
      </c>
      <c r="B4410" t="s">
        <v>9013</v>
      </c>
      <c r="C4410" t="str">
        <f>Tabla4[[#This Row],[NIT]]</f>
        <v>06043008931022</v>
      </c>
      <c r="D4410">
        <f t="shared" si="137"/>
        <v>14</v>
      </c>
      <c r="E4410" t="str">
        <f t="shared" si="138"/>
        <v>NIT</v>
      </c>
    </row>
    <row r="4411" spans="1:5" x14ac:dyDescent="0.25">
      <c r="A4411" s="1" t="s">
        <v>9014</v>
      </c>
      <c r="B4411" t="s">
        <v>9015</v>
      </c>
      <c r="C4411" t="str">
        <f>Tabla4[[#This Row],[NIT]]</f>
        <v>012273588</v>
      </c>
      <c r="D4411">
        <f t="shared" si="137"/>
        <v>9</v>
      </c>
      <c r="E4411" t="str">
        <f t="shared" si="138"/>
        <v>DUI</v>
      </c>
    </row>
    <row r="4412" spans="1:5" x14ac:dyDescent="0.25">
      <c r="A4412" s="1" t="s">
        <v>9023</v>
      </c>
      <c r="B4412" t="s">
        <v>9022</v>
      </c>
      <c r="C4412" t="str">
        <f>Tabla4[[#This Row],[NIT]]</f>
        <v>02101909221011</v>
      </c>
      <c r="D4412">
        <f t="shared" si="137"/>
        <v>14</v>
      </c>
      <c r="E4412" t="str">
        <f t="shared" si="138"/>
        <v>NIT</v>
      </c>
    </row>
    <row r="4413" spans="1:5" x14ac:dyDescent="0.25">
      <c r="A4413" s="1" t="s">
        <v>9025</v>
      </c>
      <c r="B4413" t="s">
        <v>9024</v>
      </c>
      <c r="C4413" t="str">
        <f>Tabla4[[#This Row],[NIT]]</f>
        <v>009375884</v>
      </c>
      <c r="D4413">
        <f t="shared" si="137"/>
        <v>9</v>
      </c>
      <c r="E4413" t="str">
        <f t="shared" si="138"/>
        <v>DUI</v>
      </c>
    </row>
    <row r="4414" spans="1:5" x14ac:dyDescent="0.25">
      <c r="A4414" s="1" t="s">
        <v>9026</v>
      </c>
      <c r="B4414" t="s">
        <v>9038</v>
      </c>
      <c r="C4414" t="str">
        <f>Tabla4[[#This Row],[NIT]]</f>
        <v>06141602201028</v>
      </c>
      <c r="D4414">
        <f t="shared" si="137"/>
        <v>14</v>
      </c>
      <c r="E4414" t="str">
        <f t="shared" si="138"/>
        <v>NIT</v>
      </c>
    </row>
    <row r="4415" spans="1:5" x14ac:dyDescent="0.25">
      <c r="A4415" s="1" t="s">
        <v>9027</v>
      </c>
      <c r="B4415" t="s">
        <v>9039</v>
      </c>
      <c r="C4415" t="str">
        <f>Tabla4[[#This Row],[NIT]]</f>
        <v>032730128</v>
      </c>
      <c r="D4415">
        <f t="shared" si="137"/>
        <v>9</v>
      </c>
      <c r="E4415" t="str">
        <f t="shared" si="138"/>
        <v>DUI</v>
      </c>
    </row>
    <row r="4416" spans="1:5" x14ac:dyDescent="0.25">
      <c r="A4416" s="1" t="s">
        <v>9028</v>
      </c>
      <c r="B4416" t="s">
        <v>9040</v>
      </c>
      <c r="C4416" t="str">
        <f>Tabla4[[#This Row],[NIT]]</f>
        <v>027326689</v>
      </c>
      <c r="D4416">
        <f t="shared" si="137"/>
        <v>9</v>
      </c>
      <c r="E4416" t="str">
        <f t="shared" si="138"/>
        <v>DUI</v>
      </c>
    </row>
    <row r="4417" spans="1:5" x14ac:dyDescent="0.25">
      <c r="A4417" s="1" t="s">
        <v>9029</v>
      </c>
      <c r="B4417" t="s">
        <v>9041</v>
      </c>
      <c r="C4417" t="str">
        <f>Tabla4[[#This Row],[NIT]]</f>
        <v>057476668</v>
      </c>
      <c r="D4417">
        <f t="shared" si="137"/>
        <v>9</v>
      </c>
      <c r="E4417" t="str">
        <f t="shared" si="138"/>
        <v>DUI</v>
      </c>
    </row>
    <row r="4418" spans="1:5" x14ac:dyDescent="0.25">
      <c r="A4418" s="1" t="s">
        <v>9030</v>
      </c>
      <c r="B4418" t="s">
        <v>9042</v>
      </c>
      <c r="C4418" t="str">
        <f>Tabla4[[#This Row],[NIT]]</f>
        <v>06140705151049</v>
      </c>
      <c r="D4418">
        <f t="shared" ref="D4418:D4481" si="139">LEN(C4418)</f>
        <v>14</v>
      </c>
      <c r="E4418" t="str">
        <f t="shared" si="138"/>
        <v>NIT</v>
      </c>
    </row>
    <row r="4419" spans="1:5" x14ac:dyDescent="0.25">
      <c r="A4419" s="1" t="s">
        <v>9031</v>
      </c>
      <c r="B4419" t="s">
        <v>9043</v>
      </c>
      <c r="C4419" t="str">
        <f>Tabla4[[#This Row],[NIT]]</f>
        <v>06141710211013</v>
      </c>
      <c r="D4419">
        <f t="shared" si="139"/>
        <v>14</v>
      </c>
      <c r="E4419" t="str">
        <f t="shared" ref="E4419:E4482" si="140">IF(D4419=14,"NIT",IF(D4419=9,"DUI"," "))</f>
        <v>NIT</v>
      </c>
    </row>
    <row r="4420" spans="1:5" x14ac:dyDescent="0.25">
      <c r="A4420" s="1" t="s">
        <v>9032</v>
      </c>
      <c r="B4420" t="s">
        <v>9044</v>
      </c>
      <c r="C4420" t="str">
        <f>Tabla4[[#This Row],[NIT]]</f>
        <v>025687403</v>
      </c>
      <c r="D4420">
        <f t="shared" si="139"/>
        <v>9</v>
      </c>
      <c r="E4420" t="str">
        <f t="shared" si="140"/>
        <v>DUI</v>
      </c>
    </row>
    <row r="4421" spans="1:5" x14ac:dyDescent="0.25">
      <c r="A4421" s="1" t="s">
        <v>9033</v>
      </c>
      <c r="B4421" t="s">
        <v>9045</v>
      </c>
      <c r="C4421" t="str">
        <f>Tabla4[[#This Row],[NIT]]</f>
        <v>06142011221034</v>
      </c>
      <c r="D4421">
        <f t="shared" si="139"/>
        <v>14</v>
      </c>
      <c r="E4421" t="str">
        <f t="shared" si="140"/>
        <v>NIT</v>
      </c>
    </row>
    <row r="4422" spans="1:5" x14ac:dyDescent="0.25">
      <c r="A4422" s="1" t="s">
        <v>9034</v>
      </c>
      <c r="B4422" t="s">
        <v>9046</v>
      </c>
      <c r="C4422" t="str">
        <f>Tabla4[[#This Row],[NIT]]</f>
        <v>10130301621018</v>
      </c>
      <c r="D4422">
        <f t="shared" si="139"/>
        <v>14</v>
      </c>
      <c r="E4422" t="str">
        <f t="shared" si="140"/>
        <v>NIT</v>
      </c>
    </row>
    <row r="4423" spans="1:5" x14ac:dyDescent="0.25">
      <c r="A4423" s="1" t="s">
        <v>9035</v>
      </c>
      <c r="B4423" t="s">
        <v>9047</v>
      </c>
      <c r="C4423" t="str">
        <f>Tabla4[[#This Row],[NIT]]</f>
        <v>024658956</v>
      </c>
      <c r="D4423">
        <f t="shared" si="139"/>
        <v>9</v>
      </c>
      <c r="E4423" t="str">
        <f t="shared" si="140"/>
        <v>DUI</v>
      </c>
    </row>
    <row r="4424" spans="1:5" x14ac:dyDescent="0.25">
      <c r="A4424" s="1" t="s">
        <v>9036</v>
      </c>
      <c r="B4424" t="s">
        <v>9048</v>
      </c>
      <c r="C4424" t="str">
        <f>Tabla4[[#This Row],[NIT]]</f>
        <v>06143112660124</v>
      </c>
      <c r="D4424">
        <f t="shared" si="139"/>
        <v>14</v>
      </c>
      <c r="E4424" t="str">
        <f t="shared" si="140"/>
        <v>NIT</v>
      </c>
    </row>
    <row r="4425" spans="1:5" x14ac:dyDescent="0.25">
      <c r="A4425" s="1" t="s">
        <v>9037</v>
      </c>
      <c r="B4425" t="s">
        <v>9049</v>
      </c>
      <c r="C4425" t="str">
        <f>Tabla4[[#This Row],[NIT]]</f>
        <v>001745417</v>
      </c>
      <c r="D4425">
        <f t="shared" si="139"/>
        <v>9</v>
      </c>
      <c r="E4425" t="str">
        <f t="shared" si="140"/>
        <v>DUI</v>
      </c>
    </row>
    <row r="4426" spans="1:5" x14ac:dyDescent="0.25">
      <c r="A4426" s="1" t="s">
        <v>9050</v>
      </c>
      <c r="B4426" t="s">
        <v>9051</v>
      </c>
      <c r="C4426" t="str">
        <f>Tabla4[[#This Row],[NIT]]</f>
        <v>02023112741019</v>
      </c>
      <c r="D4426">
        <f t="shared" si="139"/>
        <v>14</v>
      </c>
      <c r="E4426" t="str">
        <f t="shared" si="140"/>
        <v>NIT</v>
      </c>
    </row>
    <row r="4427" spans="1:5" x14ac:dyDescent="0.25">
      <c r="A4427" s="1" t="s">
        <v>1313</v>
      </c>
      <c r="B4427" t="s">
        <v>9052</v>
      </c>
      <c r="C4427" t="str">
        <f>Tabla4[[#This Row],[NIT]]</f>
        <v xml:space="preserve"> </v>
      </c>
      <c r="D4427">
        <f t="shared" si="139"/>
        <v>1</v>
      </c>
      <c r="E4427" t="str">
        <f t="shared" si="140"/>
        <v xml:space="preserve"> </v>
      </c>
    </row>
    <row r="4428" spans="1:5" x14ac:dyDescent="0.25">
      <c r="A4428" s="1" t="s">
        <v>9053</v>
      </c>
      <c r="B4428" t="s">
        <v>9054</v>
      </c>
      <c r="C4428" t="str">
        <f>Tabla4[[#This Row],[NIT]]</f>
        <v>02071902091019</v>
      </c>
      <c r="D4428">
        <f t="shared" si="139"/>
        <v>14</v>
      </c>
      <c r="E4428" t="str">
        <f t="shared" si="140"/>
        <v>NIT</v>
      </c>
    </row>
    <row r="4429" spans="1:5" x14ac:dyDescent="0.25">
      <c r="A4429" s="1" t="s">
        <v>9055</v>
      </c>
      <c r="B4429" t="s">
        <v>9056</v>
      </c>
      <c r="C4429" t="str">
        <f>Tabla4[[#This Row],[NIT]]</f>
        <v>02100108750017</v>
      </c>
      <c r="D4429">
        <f t="shared" si="139"/>
        <v>14</v>
      </c>
      <c r="E4429" t="str">
        <f t="shared" si="140"/>
        <v>NIT</v>
      </c>
    </row>
    <row r="4430" spans="1:5" x14ac:dyDescent="0.25">
      <c r="A4430" s="1" t="s">
        <v>9057</v>
      </c>
      <c r="B4430" t="s">
        <v>9058</v>
      </c>
      <c r="C4430" t="str">
        <f>Tabla4[[#This Row],[NIT]]</f>
        <v>02101810771036</v>
      </c>
      <c r="D4430">
        <f t="shared" si="139"/>
        <v>14</v>
      </c>
      <c r="E4430" t="str">
        <f t="shared" si="140"/>
        <v>NIT</v>
      </c>
    </row>
    <row r="4431" spans="1:5" x14ac:dyDescent="0.25">
      <c r="A4431" s="1" t="s">
        <v>1340</v>
      </c>
      <c r="B4431" t="s">
        <v>9059</v>
      </c>
      <c r="C4431" t="str">
        <f>Tabla4[[#This Row],[NIT]]</f>
        <v>02101911710016</v>
      </c>
      <c r="D4431">
        <f t="shared" si="139"/>
        <v>14</v>
      </c>
      <c r="E4431" t="str">
        <f t="shared" si="140"/>
        <v>NIT</v>
      </c>
    </row>
    <row r="4432" spans="1:5" x14ac:dyDescent="0.25">
      <c r="A4432" s="1" t="s">
        <v>5019</v>
      </c>
      <c r="B4432" t="s">
        <v>9060</v>
      </c>
      <c r="C4432" t="str">
        <f>Tabla4[[#This Row],[NIT]]</f>
        <v>02102309931011</v>
      </c>
      <c r="D4432">
        <f t="shared" si="139"/>
        <v>14</v>
      </c>
      <c r="E4432" t="str">
        <f t="shared" si="140"/>
        <v>NIT</v>
      </c>
    </row>
    <row r="4433" spans="1:5" x14ac:dyDescent="0.25">
      <c r="A4433" s="1" t="s">
        <v>3529</v>
      </c>
      <c r="B4433" t="s">
        <v>9061</v>
      </c>
      <c r="C4433" t="str">
        <f>Tabla4[[#This Row],[NIT]]</f>
        <v>02102701001014</v>
      </c>
      <c r="D4433">
        <f t="shared" si="139"/>
        <v>14</v>
      </c>
      <c r="E4433" t="str">
        <f t="shared" si="140"/>
        <v>NIT</v>
      </c>
    </row>
    <row r="4434" spans="1:5" x14ac:dyDescent="0.25">
      <c r="A4434" s="1" t="s">
        <v>7572</v>
      </c>
      <c r="B4434" t="s">
        <v>9062</v>
      </c>
      <c r="C4434" t="str">
        <f>Tabla4[[#This Row],[NIT]]</f>
        <v>02102908061017</v>
      </c>
      <c r="D4434">
        <f t="shared" si="139"/>
        <v>14</v>
      </c>
      <c r="E4434" t="str">
        <f t="shared" si="140"/>
        <v>NIT</v>
      </c>
    </row>
    <row r="4435" spans="1:5" x14ac:dyDescent="0.25">
      <c r="A4435" s="1" t="s">
        <v>9063</v>
      </c>
      <c r="B4435" t="s">
        <v>9064</v>
      </c>
      <c r="C4435" t="str">
        <f>Tabla4[[#This Row],[NIT]]</f>
        <v>02133003651018</v>
      </c>
      <c r="D4435">
        <f t="shared" si="139"/>
        <v>14</v>
      </c>
      <c r="E4435" t="str">
        <f t="shared" si="140"/>
        <v>NIT</v>
      </c>
    </row>
    <row r="4436" spans="1:5" x14ac:dyDescent="0.25">
      <c r="A4436" s="1" t="s">
        <v>9065</v>
      </c>
      <c r="B4436" t="s">
        <v>9066</v>
      </c>
      <c r="C4436" t="str">
        <f>Tabla4[[#This Row],[NIT]]</f>
        <v>03020203061023</v>
      </c>
      <c r="D4436">
        <f t="shared" si="139"/>
        <v>14</v>
      </c>
      <c r="E4436" t="str">
        <f t="shared" si="140"/>
        <v>NIT</v>
      </c>
    </row>
    <row r="4437" spans="1:5" x14ac:dyDescent="0.25">
      <c r="A4437" s="1" t="s">
        <v>9067</v>
      </c>
      <c r="B4437" t="s">
        <v>9068</v>
      </c>
      <c r="C4437" t="str">
        <f>Tabla4[[#This Row],[NIT]]</f>
        <v>03062109801018</v>
      </c>
      <c r="D4437">
        <f t="shared" si="139"/>
        <v>14</v>
      </c>
      <c r="E4437" t="str">
        <f t="shared" si="140"/>
        <v>NIT</v>
      </c>
    </row>
    <row r="4438" spans="1:5" x14ac:dyDescent="0.25">
      <c r="A4438" s="1" t="s">
        <v>7310</v>
      </c>
      <c r="B4438" t="s">
        <v>9069</v>
      </c>
      <c r="C4438" t="str">
        <f>Tabla4[[#This Row],[NIT]]</f>
        <v>03150309971011</v>
      </c>
      <c r="D4438">
        <f t="shared" si="139"/>
        <v>14</v>
      </c>
      <c r="E4438" t="str">
        <f t="shared" si="140"/>
        <v>NIT</v>
      </c>
    </row>
    <row r="4439" spans="1:5" x14ac:dyDescent="0.25">
      <c r="A4439" s="1" t="s">
        <v>9070</v>
      </c>
      <c r="B4439" t="s">
        <v>9071</v>
      </c>
      <c r="C4439" t="str">
        <f>Tabla4[[#This Row],[NIT]]</f>
        <v>03151608560012</v>
      </c>
      <c r="D4439">
        <f t="shared" si="139"/>
        <v>14</v>
      </c>
      <c r="E4439" t="str">
        <f t="shared" si="140"/>
        <v>NIT</v>
      </c>
    </row>
    <row r="4440" spans="1:5" x14ac:dyDescent="0.25">
      <c r="A4440" s="1" t="s">
        <v>9072</v>
      </c>
      <c r="B4440" t="s">
        <v>9073</v>
      </c>
      <c r="C4440" t="str">
        <f>Tabla4[[#This Row],[NIT]]</f>
        <v>04072309650015</v>
      </c>
      <c r="D4440">
        <f t="shared" si="139"/>
        <v>14</v>
      </c>
      <c r="E4440" t="str">
        <f t="shared" si="140"/>
        <v>NIT</v>
      </c>
    </row>
    <row r="4441" spans="1:5" x14ac:dyDescent="0.25">
      <c r="A4441" s="1" t="s">
        <v>9074</v>
      </c>
      <c r="B4441" t="s">
        <v>9075</v>
      </c>
      <c r="C4441" t="str">
        <f>Tabla4[[#This Row],[NIT]]</f>
        <v>04161506530021</v>
      </c>
      <c r="D4441">
        <f t="shared" si="139"/>
        <v>14</v>
      </c>
      <c r="E4441" t="str">
        <f t="shared" si="140"/>
        <v>NIT</v>
      </c>
    </row>
    <row r="4442" spans="1:5" x14ac:dyDescent="0.25">
      <c r="A4442" s="1" t="s">
        <v>9076</v>
      </c>
      <c r="B4442" t="s">
        <v>9077</v>
      </c>
      <c r="C4442" t="str">
        <f>Tabla4[[#This Row],[NIT]]</f>
        <v>04312511630011</v>
      </c>
      <c r="D4442">
        <f t="shared" si="139"/>
        <v>14</v>
      </c>
      <c r="E4442" t="str">
        <f t="shared" si="140"/>
        <v>NIT</v>
      </c>
    </row>
    <row r="4443" spans="1:5" x14ac:dyDescent="0.25">
      <c r="A4443" s="1" t="s">
        <v>9078</v>
      </c>
      <c r="B4443" t="s">
        <v>9079</v>
      </c>
      <c r="C4443" t="str">
        <f>Tabla4[[#This Row],[NIT]]</f>
        <v>05030412821038</v>
      </c>
      <c r="D4443">
        <f t="shared" si="139"/>
        <v>14</v>
      </c>
      <c r="E4443" t="str">
        <f t="shared" si="140"/>
        <v>NIT</v>
      </c>
    </row>
    <row r="4444" spans="1:5" x14ac:dyDescent="0.25">
      <c r="A4444" s="1" t="s">
        <v>9080</v>
      </c>
      <c r="B4444" t="s">
        <v>9081</v>
      </c>
      <c r="C4444" t="str">
        <f>Tabla4[[#This Row],[NIT]]</f>
        <v>05032201151020</v>
      </c>
      <c r="D4444">
        <f t="shared" si="139"/>
        <v>14</v>
      </c>
      <c r="E4444" t="str">
        <f t="shared" si="140"/>
        <v>NIT</v>
      </c>
    </row>
    <row r="4445" spans="1:5" x14ac:dyDescent="0.25">
      <c r="A4445" s="1" t="s">
        <v>9082</v>
      </c>
      <c r="B4445" t="s">
        <v>9083</v>
      </c>
      <c r="C4445" t="str">
        <f>Tabla4[[#This Row],[NIT]]</f>
        <v>05062912691016</v>
      </c>
      <c r="D4445">
        <f t="shared" si="139"/>
        <v>14</v>
      </c>
      <c r="E4445" t="str">
        <f t="shared" si="140"/>
        <v>NIT</v>
      </c>
    </row>
    <row r="4446" spans="1:5" x14ac:dyDescent="0.25">
      <c r="A4446" s="1" t="s">
        <v>9084</v>
      </c>
      <c r="B4446" t="s">
        <v>9085</v>
      </c>
      <c r="C4446" t="str">
        <f>Tabla4[[#This Row],[NIT]]</f>
        <v>05081710540010</v>
      </c>
      <c r="D4446">
        <f t="shared" si="139"/>
        <v>14</v>
      </c>
      <c r="E4446" t="str">
        <f t="shared" si="140"/>
        <v>NIT</v>
      </c>
    </row>
    <row r="4447" spans="1:5" x14ac:dyDescent="0.25">
      <c r="A4447" s="1" t="s">
        <v>9086</v>
      </c>
      <c r="B4447" t="s">
        <v>9087</v>
      </c>
      <c r="C4447" t="str">
        <f>Tabla4[[#This Row],[NIT]]</f>
        <v>05090101650011</v>
      </c>
      <c r="D4447">
        <f t="shared" si="139"/>
        <v>14</v>
      </c>
      <c r="E4447" t="str">
        <f t="shared" si="140"/>
        <v>NIT</v>
      </c>
    </row>
    <row r="4448" spans="1:5" x14ac:dyDescent="0.25">
      <c r="A4448" s="1" t="s">
        <v>9088</v>
      </c>
      <c r="B4448" t="s">
        <v>9089</v>
      </c>
      <c r="C4448" t="str">
        <f>Tabla4[[#This Row],[NIT]]</f>
        <v>05091510071011</v>
      </c>
      <c r="D4448">
        <f t="shared" si="139"/>
        <v>14</v>
      </c>
      <c r="E4448" t="str">
        <f t="shared" si="140"/>
        <v>NIT</v>
      </c>
    </row>
    <row r="4449" spans="1:5" x14ac:dyDescent="0.25">
      <c r="A4449" s="1" t="s">
        <v>9090</v>
      </c>
      <c r="B4449" t="s">
        <v>9091</v>
      </c>
      <c r="C4449" t="str">
        <f>Tabla4[[#This Row],[NIT]]</f>
        <v>05091606111014</v>
      </c>
      <c r="D4449">
        <f t="shared" si="139"/>
        <v>14</v>
      </c>
      <c r="E4449" t="str">
        <f t="shared" si="140"/>
        <v>NIT</v>
      </c>
    </row>
    <row r="4450" spans="1:5" x14ac:dyDescent="0.25">
      <c r="A4450" s="1" t="s">
        <v>9092</v>
      </c>
      <c r="B4450" t="s">
        <v>9093</v>
      </c>
      <c r="C4450" t="str">
        <f>Tabla4[[#This Row],[NIT]]</f>
        <v>05092604480012</v>
      </c>
      <c r="D4450">
        <f t="shared" si="139"/>
        <v>14</v>
      </c>
      <c r="E4450" t="str">
        <f t="shared" si="140"/>
        <v>NIT</v>
      </c>
    </row>
    <row r="4451" spans="1:5" x14ac:dyDescent="0.25">
      <c r="A4451" s="1" t="s">
        <v>3830</v>
      </c>
      <c r="B4451" t="s">
        <v>9094</v>
      </c>
      <c r="C4451" t="str">
        <f>Tabla4[[#This Row],[NIT]]</f>
        <v>05110610820011</v>
      </c>
      <c r="D4451">
        <f t="shared" si="139"/>
        <v>14</v>
      </c>
      <c r="E4451" t="str">
        <f t="shared" si="140"/>
        <v>NIT</v>
      </c>
    </row>
    <row r="4452" spans="1:5" x14ac:dyDescent="0.25">
      <c r="A4452" s="1" t="s">
        <v>9095</v>
      </c>
      <c r="B4452" t="s">
        <v>9096</v>
      </c>
      <c r="C4452" t="str">
        <f>Tabla4[[#This Row],[NIT]]</f>
        <v>05111302771027</v>
      </c>
      <c r="D4452">
        <f t="shared" si="139"/>
        <v>14</v>
      </c>
      <c r="E4452" t="str">
        <f t="shared" si="140"/>
        <v>NIT</v>
      </c>
    </row>
    <row r="4453" spans="1:5" x14ac:dyDescent="0.25">
      <c r="A4453" s="1" t="s">
        <v>9097</v>
      </c>
      <c r="B4453" t="s">
        <v>9098</v>
      </c>
      <c r="C4453" t="str">
        <f>Tabla4[[#This Row],[NIT]]</f>
        <v>005703912</v>
      </c>
      <c r="D4453">
        <f t="shared" si="139"/>
        <v>9</v>
      </c>
      <c r="E4453" t="str">
        <f t="shared" si="140"/>
        <v>DUI</v>
      </c>
    </row>
    <row r="4454" spans="1:5" x14ac:dyDescent="0.25">
      <c r="A4454" s="1" t="s">
        <v>3382</v>
      </c>
      <c r="B4454" t="s">
        <v>9099</v>
      </c>
      <c r="C4454" t="str">
        <f>Tabla4[[#This Row],[NIT]]</f>
        <v>05112105901012</v>
      </c>
      <c r="D4454">
        <f t="shared" si="139"/>
        <v>14</v>
      </c>
      <c r="E4454" t="str">
        <f t="shared" si="140"/>
        <v>NIT</v>
      </c>
    </row>
    <row r="4455" spans="1:5" x14ac:dyDescent="0.25">
      <c r="A4455" s="1" t="s">
        <v>6961</v>
      </c>
      <c r="B4455" t="s">
        <v>9100</v>
      </c>
      <c r="C4455" t="str">
        <f>Tabla4[[#This Row],[NIT]]</f>
        <v>05112411991017</v>
      </c>
      <c r="D4455">
        <f t="shared" si="139"/>
        <v>14</v>
      </c>
      <c r="E4455" t="str">
        <f t="shared" si="140"/>
        <v>NIT</v>
      </c>
    </row>
    <row r="4456" spans="1:5" x14ac:dyDescent="0.25">
      <c r="A4456" s="1" t="s">
        <v>9101</v>
      </c>
      <c r="B4456" t="s">
        <v>9102</v>
      </c>
      <c r="C4456" t="str">
        <f>Tabla4[[#This Row],[NIT]]</f>
        <v>06023010921017</v>
      </c>
      <c r="D4456">
        <f t="shared" si="139"/>
        <v>14</v>
      </c>
      <c r="E4456" t="str">
        <f t="shared" si="140"/>
        <v>NIT</v>
      </c>
    </row>
    <row r="4457" spans="1:5" x14ac:dyDescent="0.25">
      <c r="A4457" s="1" t="s">
        <v>2618</v>
      </c>
      <c r="B4457" t="s">
        <v>9103</v>
      </c>
      <c r="C4457" t="str">
        <f>Tabla4[[#This Row],[NIT]]</f>
        <v>06140101840022</v>
      </c>
      <c r="D4457">
        <f t="shared" si="139"/>
        <v>14</v>
      </c>
      <c r="E4457" t="str">
        <f t="shared" si="140"/>
        <v>NIT</v>
      </c>
    </row>
    <row r="4458" spans="1:5" x14ac:dyDescent="0.25">
      <c r="A4458" s="1" t="s">
        <v>2041</v>
      </c>
      <c r="B4458" t="s">
        <v>9104</v>
      </c>
      <c r="C4458" t="str">
        <f>Tabla4[[#This Row],[NIT]]</f>
        <v>06140102001050</v>
      </c>
      <c r="D4458">
        <f t="shared" si="139"/>
        <v>14</v>
      </c>
      <c r="E4458" t="str">
        <f t="shared" si="140"/>
        <v>NIT</v>
      </c>
    </row>
    <row r="4459" spans="1:5" x14ac:dyDescent="0.25">
      <c r="A4459" s="1" t="s">
        <v>3411</v>
      </c>
      <c r="B4459" t="s">
        <v>9105</v>
      </c>
      <c r="C4459" t="str">
        <f>Tabla4[[#This Row],[NIT]]</f>
        <v>06140104620021</v>
      </c>
      <c r="D4459">
        <f t="shared" si="139"/>
        <v>14</v>
      </c>
      <c r="E4459" t="str">
        <f t="shared" si="140"/>
        <v>NIT</v>
      </c>
    </row>
    <row r="4460" spans="1:5" x14ac:dyDescent="0.25">
      <c r="A4460" s="1" t="s">
        <v>1317</v>
      </c>
      <c r="B4460" t="s">
        <v>9106</v>
      </c>
      <c r="C4460" t="str">
        <f>Tabla4[[#This Row],[NIT]]</f>
        <v>06140108580017</v>
      </c>
      <c r="D4460">
        <f t="shared" si="139"/>
        <v>14</v>
      </c>
      <c r="E4460" t="str">
        <f t="shared" si="140"/>
        <v>NIT</v>
      </c>
    </row>
    <row r="4461" spans="1:5" x14ac:dyDescent="0.25">
      <c r="A4461" s="1" t="s">
        <v>3805</v>
      </c>
      <c r="B4461" t="s">
        <v>9107</v>
      </c>
      <c r="C4461" t="str">
        <f>Tabla4[[#This Row],[NIT]]</f>
        <v>06140109770045</v>
      </c>
      <c r="D4461">
        <f t="shared" si="139"/>
        <v>14</v>
      </c>
      <c r="E4461" t="str">
        <f t="shared" si="140"/>
        <v>NIT</v>
      </c>
    </row>
    <row r="4462" spans="1:5" x14ac:dyDescent="0.25">
      <c r="A4462" s="1" t="s">
        <v>1430</v>
      </c>
      <c r="B4462" t="s">
        <v>9108</v>
      </c>
      <c r="C4462" t="str">
        <f>Tabla4[[#This Row],[NIT]]</f>
        <v>06140205031020</v>
      </c>
      <c r="D4462">
        <f t="shared" si="139"/>
        <v>14</v>
      </c>
      <c r="E4462" t="str">
        <f t="shared" si="140"/>
        <v>NIT</v>
      </c>
    </row>
    <row r="4463" spans="1:5" x14ac:dyDescent="0.25">
      <c r="A4463" s="1" t="s">
        <v>9109</v>
      </c>
      <c r="B4463" t="s">
        <v>9110</v>
      </c>
      <c r="C4463" t="str">
        <f>Tabla4[[#This Row],[NIT]]</f>
        <v>06140207081033</v>
      </c>
      <c r="D4463">
        <f t="shared" si="139"/>
        <v>14</v>
      </c>
      <c r="E4463" t="str">
        <f t="shared" si="140"/>
        <v>NIT</v>
      </c>
    </row>
    <row r="4464" spans="1:5" x14ac:dyDescent="0.25">
      <c r="A4464" s="1" t="s">
        <v>9111</v>
      </c>
      <c r="B4464" t="s">
        <v>9112</v>
      </c>
      <c r="C4464" t="str">
        <f>Tabla4[[#This Row],[NIT]]</f>
        <v>06140209111053</v>
      </c>
      <c r="D4464">
        <f t="shared" si="139"/>
        <v>14</v>
      </c>
      <c r="E4464" t="str">
        <f t="shared" si="140"/>
        <v>NIT</v>
      </c>
    </row>
    <row r="4465" spans="1:5" x14ac:dyDescent="0.25">
      <c r="A4465" s="1" t="s">
        <v>2876</v>
      </c>
      <c r="B4465" t="s">
        <v>9113</v>
      </c>
      <c r="C4465" t="str">
        <f>Tabla4[[#This Row],[NIT]]</f>
        <v>06140212971020</v>
      </c>
      <c r="D4465">
        <f t="shared" si="139"/>
        <v>14</v>
      </c>
      <c r="E4465" t="str">
        <f t="shared" si="140"/>
        <v>NIT</v>
      </c>
    </row>
    <row r="4466" spans="1:5" x14ac:dyDescent="0.25">
      <c r="A4466" s="1" t="s">
        <v>9114</v>
      </c>
      <c r="B4466" t="s">
        <v>9115</v>
      </c>
      <c r="C4466" t="str">
        <f>Tabla4[[#This Row],[NIT]]</f>
        <v>06140302870017</v>
      </c>
      <c r="D4466">
        <f t="shared" si="139"/>
        <v>14</v>
      </c>
      <c r="E4466" t="str">
        <f t="shared" si="140"/>
        <v>NIT</v>
      </c>
    </row>
    <row r="4467" spans="1:5" x14ac:dyDescent="0.25">
      <c r="A4467" s="1" t="s">
        <v>3106</v>
      </c>
      <c r="B4467" t="s">
        <v>9116</v>
      </c>
      <c r="C4467" t="str">
        <f>Tabla4[[#This Row],[NIT]]</f>
        <v>06140310061067</v>
      </c>
      <c r="D4467">
        <f t="shared" si="139"/>
        <v>14</v>
      </c>
      <c r="E4467" t="str">
        <f t="shared" si="140"/>
        <v>NIT</v>
      </c>
    </row>
    <row r="4468" spans="1:5" x14ac:dyDescent="0.25">
      <c r="A4468" s="1" t="s">
        <v>9117</v>
      </c>
      <c r="B4468" t="s">
        <v>9118</v>
      </c>
      <c r="C4468" t="str">
        <f>Tabla4[[#This Row],[NIT]]</f>
        <v>06140311171036</v>
      </c>
      <c r="D4468">
        <f t="shared" si="139"/>
        <v>14</v>
      </c>
      <c r="E4468" t="str">
        <f t="shared" si="140"/>
        <v>NIT</v>
      </c>
    </row>
    <row r="4469" spans="1:5" x14ac:dyDescent="0.25">
      <c r="A4469" s="1" t="s">
        <v>1637</v>
      </c>
      <c r="B4469" t="s">
        <v>9119</v>
      </c>
      <c r="C4469" t="str">
        <f>Tabla4[[#This Row],[NIT]]</f>
        <v>06140311991017</v>
      </c>
      <c r="D4469">
        <f t="shared" si="139"/>
        <v>14</v>
      </c>
      <c r="E4469" t="str">
        <f t="shared" si="140"/>
        <v>NIT</v>
      </c>
    </row>
    <row r="4470" spans="1:5" x14ac:dyDescent="0.25">
      <c r="A4470" s="1" t="s">
        <v>9120</v>
      </c>
      <c r="B4470" t="s">
        <v>9121</v>
      </c>
      <c r="C4470" t="str">
        <f>Tabla4[[#This Row],[NIT]]</f>
        <v>06140402001010</v>
      </c>
      <c r="D4470">
        <f t="shared" si="139"/>
        <v>14</v>
      </c>
      <c r="E4470" t="str">
        <f t="shared" si="140"/>
        <v>NIT</v>
      </c>
    </row>
    <row r="4471" spans="1:5" x14ac:dyDescent="0.25">
      <c r="A4471" s="1" t="s">
        <v>3370</v>
      </c>
      <c r="B4471" t="s">
        <v>9122</v>
      </c>
      <c r="C4471" t="str">
        <f>Tabla4[[#This Row],[NIT]]</f>
        <v>06140409670019</v>
      </c>
      <c r="D4471">
        <f t="shared" si="139"/>
        <v>14</v>
      </c>
      <c r="E4471" t="str">
        <f t="shared" si="140"/>
        <v>NIT</v>
      </c>
    </row>
    <row r="4472" spans="1:5" x14ac:dyDescent="0.25">
      <c r="A4472" s="1" t="s">
        <v>9123</v>
      </c>
      <c r="B4472" t="s">
        <v>9124</v>
      </c>
      <c r="C4472" t="str">
        <f>Tabla4[[#This Row],[NIT]]</f>
        <v>06140410011032</v>
      </c>
      <c r="D4472">
        <f t="shared" si="139"/>
        <v>14</v>
      </c>
      <c r="E4472" t="str">
        <f t="shared" si="140"/>
        <v>NIT</v>
      </c>
    </row>
    <row r="4473" spans="1:5" x14ac:dyDescent="0.25">
      <c r="A4473" s="1" t="s">
        <v>9125</v>
      </c>
      <c r="B4473" t="s">
        <v>9126</v>
      </c>
      <c r="C4473" t="str">
        <f>Tabla4[[#This Row],[NIT]]</f>
        <v>06140509171066</v>
      </c>
      <c r="D4473">
        <f t="shared" si="139"/>
        <v>14</v>
      </c>
      <c r="E4473" t="str">
        <f t="shared" si="140"/>
        <v>NIT</v>
      </c>
    </row>
    <row r="4474" spans="1:5" x14ac:dyDescent="0.25">
      <c r="A4474" s="1" t="s">
        <v>5265</v>
      </c>
      <c r="B4474" t="s">
        <v>9127</v>
      </c>
      <c r="C4474" t="str">
        <f>Tabla4[[#This Row],[NIT]]</f>
        <v>06140602031037</v>
      </c>
      <c r="D4474">
        <f t="shared" si="139"/>
        <v>14</v>
      </c>
      <c r="E4474" t="str">
        <f t="shared" si="140"/>
        <v>NIT</v>
      </c>
    </row>
    <row r="4475" spans="1:5" x14ac:dyDescent="0.25">
      <c r="A4475" s="1" t="s">
        <v>9128</v>
      </c>
      <c r="B4475" t="s">
        <v>9129</v>
      </c>
      <c r="C4475" t="str">
        <f>Tabla4[[#This Row],[NIT]]</f>
        <v>06140607161028</v>
      </c>
      <c r="D4475">
        <f t="shared" si="139"/>
        <v>14</v>
      </c>
      <c r="E4475" t="str">
        <f t="shared" si="140"/>
        <v>NIT</v>
      </c>
    </row>
    <row r="4476" spans="1:5" x14ac:dyDescent="0.25">
      <c r="A4476" s="1" t="s">
        <v>3424</v>
      </c>
      <c r="B4476" t="s">
        <v>9130</v>
      </c>
      <c r="C4476" t="str">
        <f>Tabla4[[#This Row],[NIT]]</f>
        <v>06140611750055</v>
      </c>
      <c r="D4476">
        <f t="shared" si="139"/>
        <v>14</v>
      </c>
      <c r="E4476" t="str">
        <f t="shared" si="140"/>
        <v>NIT</v>
      </c>
    </row>
    <row r="4477" spans="1:5" x14ac:dyDescent="0.25">
      <c r="A4477" s="1" t="s">
        <v>9131</v>
      </c>
      <c r="B4477" t="s">
        <v>9132</v>
      </c>
      <c r="C4477" t="str">
        <f>Tabla4[[#This Row],[NIT]]</f>
        <v>06140705651014</v>
      </c>
      <c r="D4477">
        <f t="shared" si="139"/>
        <v>14</v>
      </c>
      <c r="E4477" t="str">
        <f t="shared" si="140"/>
        <v>NIT</v>
      </c>
    </row>
    <row r="4478" spans="1:5" x14ac:dyDescent="0.25">
      <c r="A4478" s="1" t="s">
        <v>9133</v>
      </c>
      <c r="B4478" t="s">
        <v>9134</v>
      </c>
      <c r="C4478" t="str">
        <f>Tabla4[[#This Row],[NIT]]</f>
        <v>06140705901331</v>
      </c>
      <c r="D4478">
        <f t="shared" si="139"/>
        <v>14</v>
      </c>
      <c r="E4478" t="str">
        <f t="shared" si="140"/>
        <v>NIT</v>
      </c>
    </row>
    <row r="4479" spans="1:5" x14ac:dyDescent="0.25">
      <c r="A4479" s="1" t="s">
        <v>6864</v>
      </c>
      <c r="B4479" t="s">
        <v>9135</v>
      </c>
      <c r="C4479" t="str">
        <f>Tabla4[[#This Row],[NIT]]</f>
        <v>06140706891011</v>
      </c>
      <c r="D4479">
        <f t="shared" si="139"/>
        <v>14</v>
      </c>
      <c r="E4479" t="str">
        <f t="shared" si="140"/>
        <v>NIT</v>
      </c>
    </row>
    <row r="4480" spans="1:5" x14ac:dyDescent="0.25">
      <c r="A4480" s="1" t="s">
        <v>4235</v>
      </c>
      <c r="B4480" t="s">
        <v>9136</v>
      </c>
      <c r="C4480" t="str">
        <f>Tabla4[[#This Row],[NIT]]</f>
        <v>06140707061020</v>
      </c>
      <c r="D4480">
        <f t="shared" si="139"/>
        <v>14</v>
      </c>
      <c r="E4480" t="str">
        <f t="shared" si="140"/>
        <v>NIT</v>
      </c>
    </row>
    <row r="4481" spans="1:5" x14ac:dyDescent="0.25">
      <c r="A4481" s="1" t="s">
        <v>1322</v>
      </c>
      <c r="B4481" t="s">
        <v>9137</v>
      </c>
      <c r="C4481" t="str">
        <f>Tabla4[[#This Row],[NIT]]</f>
        <v>06140711071030</v>
      </c>
      <c r="D4481">
        <f t="shared" si="139"/>
        <v>14</v>
      </c>
      <c r="E4481" t="str">
        <f t="shared" si="140"/>
        <v>NIT</v>
      </c>
    </row>
    <row r="4482" spans="1:5" x14ac:dyDescent="0.25">
      <c r="A4482" s="1" t="s">
        <v>9138</v>
      </c>
      <c r="B4482" t="s">
        <v>9139</v>
      </c>
      <c r="C4482" t="str">
        <f>Tabla4[[#This Row],[NIT]]</f>
        <v>06140803111012</v>
      </c>
      <c r="D4482">
        <f t="shared" ref="D4482:D4545" si="141">LEN(C4482)</f>
        <v>14</v>
      </c>
      <c r="E4482" t="str">
        <f t="shared" si="140"/>
        <v>NIT</v>
      </c>
    </row>
    <row r="4483" spans="1:5" x14ac:dyDescent="0.25">
      <c r="A4483" s="1" t="s">
        <v>1479</v>
      </c>
      <c r="B4483" t="s">
        <v>9140</v>
      </c>
      <c r="C4483" t="str">
        <f>Tabla4[[#This Row],[NIT]]</f>
        <v>06140804161013</v>
      </c>
      <c r="D4483">
        <f t="shared" si="141"/>
        <v>14</v>
      </c>
      <c r="E4483" t="str">
        <f t="shared" ref="E4483:E4546" si="142">IF(D4483=14,"NIT",IF(D4483=9,"DUI"," "))</f>
        <v>NIT</v>
      </c>
    </row>
    <row r="4484" spans="1:5" x14ac:dyDescent="0.25">
      <c r="A4484" s="1" t="s">
        <v>1796</v>
      </c>
      <c r="B4484" t="s">
        <v>9141</v>
      </c>
      <c r="C4484" t="str">
        <f>Tabla4[[#This Row],[NIT]]</f>
        <v>06140806720015</v>
      </c>
      <c r="D4484">
        <f t="shared" si="141"/>
        <v>14</v>
      </c>
      <c r="E4484" t="str">
        <f t="shared" si="142"/>
        <v>NIT</v>
      </c>
    </row>
    <row r="4485" spans="1:5" x14ac:dyDescent="0.25">
      <c r="A4485" s="1" t="s">
        <v>9142</v>
      </c>
      <c r="B4485" t="s">
        <v>9143</v>
      </c>
      <c r="C4485" t="str">
        <f>Tabla4[[#This Row],[NIT]]</f>
        <v>06140807141021</v>
      </c>
      <c r="D4485">
        <f t="shared" si="141"/>
        <v>14</v>
      </c>
      <c r="E4485" t="str">
        <f t="shared" si="142"/>
        <v>NIT</v>
      </c>
    </row>
    <row r="4486" spans="1:5" x14ac:dyDescent="0.25">
      <c r="A4486" s="1" t="s">
        <v>6263</v>
      </c>
      <c r="B4486" t="s">
        <v>9144</v>
      </c>
      <c r="C4486" t="str">
        <f>Tabla4[[#This Row],[NIT]]</f>
        <v>06140807770026</v>
      </c>
      <c r="D4486">
        <f t="shared" si="141"/>
        <v>14</v>
      </c>
      <c r="E4486" t="str">
        <f t="shared" si="142"/>
        <v>NIT</v>
      </c>
    </row>
    <row r="4487" spans="1:5" x14ac:dyDescent="0.25">
      <c r="A4487" s="1" t="s">
        <v>9145</v>
      </c>
      <c r="B4487" t="s">
        <v>9146</v>
      </c>
      <c r="C4487" t="str">
        <f>Tabla4[[#This Row],[NIT]]</f>
        <v>06140902091023</v>
      </c>
      <c r="D4487">
        <f t="shared" si="141"/>
        <v>14</v>
      </c>
      <c r="E4487" t="str">
        <f t="shared" si="142"/>
        <v>NIT</v>
      </c>
    </row>
    <row r="4488" spans="1:5" x14ac:dyDescent="0.25">
      <c r="A4488" s="1" t="s">
        <v>9147</v>
      </c>
      <c r="B4488" t="s">
        <v>9148</v>
      </c>
      <c r="C4488" t="str">
        <f>Tabla4[[#This Row],[NIT]]</f>
        <v>06140911041039</v>
      </c>
      <c r="D4488">
        <f t="shared" si="141"/>
        <v>14</v>
      </c>
      <c r="E4488" t="str">
        <f t="shared" si="142"/>
        <v>NIT</v>
      </c>
    </row>
    <row r="4489" spans="1:5" x14ac:dyDescent="0.25">
      <c r="A4489" s="1" t="s">
        <v>9149</v>
      </c>
      <c r="B4489" t="s">
        <v>9150</v>
      </c>
      <c r="C4489" t="str">
        <f>Tabla4[[#This Row],[NIT]]</f>
        <v>06141007011010</v>
      </c>
      <c r="D4489">
        <f t="shared" si="141"/>
        <v>14</v>
      </c>
      <c r="E4489" t="str">
        <f t="shared" si="142"/>
        <v>NIT</v>
      </c>
    </row>
    <row r="4490" spans="1:5" x14ac:dyDescent="0.25">
      <c r="A4490" s="1" t="s">
        <v>3490</v>
      </c>
      <c r="B4490" t="s">
        <v>9151</v>
      </c>
      <c r="C4490" t="str">
        <f>Tabla4[[#This Row],[NIT]]</f>
        <v>06141008901028</v>
      </c>
      <c r="D4490">
        <f t="shared" si="141"/>
        <v>14</v>
      </c>
      <c r="E4490" t="str">
        <f t="shared" si="142"/>
        <v>NIT</v>
      </c>
    </row>
    <row r="4491" spans="1:5" x14ac:dyDescent="0.25">
      <c r="A4491" s="1" t="s">
        <v>2550</v>
      </c>
      <c r="B4491" t="s">
        <v>9152</v>
      </c>
      <c r="C4491" t="str">
        <f>Tabla4[[#This Row],[NIT]]</f>
        <v>06141106660010</v>
      </c>
      <c r="D4491">
        <f t="shared" si="141"/>
        <v>14</v>
      </c>
      <c r="E4491" t="str">
        <f t="shared" si="142"/>
        <v>NIT</v>
      </c>
    </row>
    <row r="4492" spans="1:5" x14ac:dyDescent="0.25">
      <c r="A4492" s="1" t="s">
        <v>9007</v>
      </c>
      <c r="B4492" t="s">
        <v>9153</v>
      </c>
      <c r="C4492" t="str">
        <f>Tabla4[[#This Row],[NIT]]</f>
        <v>06141107870011</v>
      </c>
      <c r="D4492">
        <f t="shared" si="141"/>
        <v>14</v>
      </c>
      <c r="E4492" t="str">
        <f t="shared" si="142"/>
        <v>NIT</v>
      </c>
    </row>
    <row r="4493" spans="1:5" x14ac:dyDescent="0.25">
      <c r="A4493" s="1" t="s">
        <v>1572</v>
      </c>
      <c r="B4493" t="s">
        <v>9154</v>
      </c>
      <c r="C4493" t="str">
        <f>Tabla4[[#This Row],[NIT]]</f>
        <v>06141108001032</v>
      </c>
      <c r="D4493">
        <f t="shared" si="141"/>
        <v>14</v>
      </c>
      <c r="E4493" t="str">
        <f t="shared" si="142"/>
        <v>NIT</v>
      </c>
    </row>
    <row r="4494" spans="1:5" x14ac:dyDescent="0.25">
      <c r="A4494" s="1" t="s">
        <v>2519</v>
      </c>
      <c r="B4494" t="s">
        <v>9155</v>
      </c>
      <c r="C4494" t="str">
        <f>Tabla4[[#This Row],[NIT]]</f>
        <v>06141211810023</v>
      </c>
      <c r="D4494">
        <f t="shared" si="141"/>
        <v>14</v>
      </c>
      <c r="E4494" t="str">
        <f t="shared" si="142"/>
        <v>NIT</v>
      </c>
    </row>
    <row r="4495" spans="1:5" x14ac:dyDescent="0.25">
      <c r="A4495" s="1" t="s">
        <v>9156</v>
      </c>
      <c r="B4495" t="s">
        <v>9157</v>
      </c>
      <c r="C4495" t="str">
        <f>Tabla4[[#This Row],[NIT]]</f>
        <v>06141301840030</v>
      </c>
      <c r="D4495">
        <f t="shared" si="141"/>
        <v>14</v>
      </c>
      <c r="E4495" t="str">
        <f t="shared" si="142"/>
        <v>NIT</v>
      </c>
    </row>
    <row r="4496" spans="1:5" x14ac:dyDescent="0.25">
      <c r="A4496" s="1" t="s">
        <v>9158</v>
      </c>
      <c r="B4496" t="s">
        <v>9159</v>
      </c>
      <c r="C4496" t="str">
        <f>Tabla4[[#This Row],[NIT]]</f>
        <v>06141306680052</v>
      </c>
      <c r="D4496">
        <f t="shared" si="141"/>
        <v>14</v>
      </c>
      <c r="E4496" t="str">
        <f t="shared" si="142"/>
        <v>NIT</v>
      </c>
    </row>
    <row r="4497" spans="1:5" x14ac:dyDescent="0.25">
      <c r="A4497" s="1" t="s">
        <v>9160</v>
      </c>
      <c r="B4497" t="s">
        <v>9161</v>
      </c>
      <c r="C4497" t="str">
        <f>Tabla4[[#This Row],[NIT]]</f>
        <v>06141307760018</v>
      </c>
      <c r="D4497">
        <f t="shared" si="141"/>
        <v>14</v>
      </c>
      <c r="E4497" t="str">
        <f t="shared" si="142"/>
        <v>NIT</v>
      </c>
    </row>
    <row r="4498" spans="1:5" x14ac:dyDescent="0.25">
      <c r="A4498" s="1" t="s">
        <v>9162</v>
      </c>
      <c r="B4498" t="s">
        <v>9163</v>
      </c>
      <c r="C4498" t="str">
        <f>Tabla4[[#This Row],[NIT]]</f>
        <v>06141311131065</v>
      </c>
      <c r="D4498">
        <f t="shared" si="141"/>
        <v>14</v>
      </c>
      <c r="E4498" t="str">
        <f t="shared" si="142"/>
        <v>NIT</v>
      </c>
    </row>
    <row r="4499" spans="1:5" x14ac:dyDescent="0.25">
      <c r="A4499" s="1" t="s">
        <v>2612</v>
      </c>
      <c r="B4499" t="s">
        <v>9164</v>
      </c>
      <c r="C4499" t="str">
        <f>Tabla4[[#This Row],[NIT]]</f>
        <v>06141312850038</v>
      </c>
      <c r="D4499">
        <f t="shared" si="141"/>
        <v>14</v>
      </c>
      <c r="E4499" t="str">
        <f t="shared" si="142"/>
        <v>NIT</v>
      </c>
    </row>
    <row r="4500" spans="1:5" x14ac:dyDescent="0.25">
      <c r="A4500" s="1" t="s">
        <v>9165</v>
      </c>
      <c r="B4500" t="s">
        <v>9166</v>
      </c>
      <c r="C4500" t="str">
        <f>Tabla4[[#This Row],[NIT]]</f>
        <v>06141402051099</v>
      </c>
      <c r="D4500">
        <f t="shared" si="141"/>
        <v>14</v>
      </c>
      <c r="E4500" t="str">
        <f t="shared" si="142"/>
        <v>NIT</v>
      </c>
    </row>
    <row r="4501" spans="1:5" x14ac:dyDescent="0.25">
      <c r="A4501" s="1" t="s">
        <v>1359</v>
      </c>
      <c r="B4501" t="s">
        <v>9167</v>
      </c>
      <c r="C4501" t="str">
        <f>Tabla4[[#This Row],[NIT]]</f>
        <v>06141402370078</v>
      </c>
      <c r="D4501">
        <f t="shared" si="141"/>
        <v>14</v>
      </c>
      <c r="E4501" t="str">
        <f t="shared" si="142"/>
        <v>NIT</v>
      </c>
    </row>
    <row r="4502" spans="1:5" x14ac:dyDescent="0.25">
      <c r="A4502" s="1" t="s">
        <v>2404</v>
      </c>
      <c r="B4502" t="s">
        <v>9168</v>
      </c>
      <c r="C4502" t="str">
        <f>Tabla4[[#This Row],[NIT]]</f>
        <v>06141402560013</v>
      </c>
      <c r="D4502">
        <f t="shared" si="141"/>
        <v>14</v>
      </c>
      <c r="E4502" t="str">
        <f t="shared" si="142"/>
        <v>NIT</v>
      </c>
    </row>
    <row r="4503" spans="1:5" x14ac:dyDescent="0.25">
      <c r="A4503" s="1" t="s">
        <v>1375</v>
      </c>
      <c r="B4503" t="s">
        <v>9169</v>
      </c>
      <c r="C4503" t="str">
        <f>Tabla4[[#This Row],[NIT]]</f>
        <v>06141403161033</v>
      </c>
      <c r="D4503">
        <f t="shared" si="141"/>
        <v>14</v>
      </c>
      <c r="E4503" t="str">
        <f t="shared" si="142"/>
        <v>NIT</v>
      </c>
    </row>
    <row r="4504" spans="1:5" x14ac:dyDescent="0.25">
      <c r="A4504" s="1" t="s">
        <v>9170</v>
      </c>
      <c r="B4504" t="s">
        <v>9171</v>
      </c>
      <c r="C4504" t="str">
        <f>Tabla4[[#This Row],[NIT]]</f>
        <v>06141404161045</v>
      </c>
      <c r="D4504">
        <f t="shared" si="141"/>
        <v>14</v>
      </c>
      <c r="E4504" t="str">
        <f t="shared" si="142"/>
        <v>NIT</v>
      </c>
    </row>
    <row r="4505" spans="1:5" x14ac:dyDescent="0.25">
      <c r="A4505" s="1" t="s">
        <v>2725</v>
      </c>
      <c r="B4505" t="s">
        <v>9172</v>
      </c>
      <c r="C4505" t="str">
        <f>Tabla4[[#This Row],[NIT]]</f>
        <v>06141407001014</v>
      </c>
      <c r="D4505">
        <f t="shared" si="141"/>
        <v>14</v>
      </c>
      <c r="E4505" t="str">
        <f t="shared" si="142"/>
        <v>NIT</v>
      </c>
    </row>
    <row r="4506" spans="1:5" x14ac:dyDescent="0.25">
      <c r="A4506" s="1" t="s">
        <v>2798</v>
      </c>
      <c r="B4506" t="s">
        <v>9173</v>
      </c>
      <c r="C4506" t="str">
        <f>Tabla4[[#This Row],[NIT]]</f>
        <v>06141407830018</v>
      </c>
      <c r="D4506">
        <f t="shared" si="141"/>
        <v>14</v>
      </c>
      <c r="E4506" t="str">
        <f t="shared" si="142"/>
        <v>NIT</v>
      </c>
    </row>
    <row r="4507" spans="1:5" x14ac:dyDescent="0.25">
      <c r="A4507" s="1" t="s">
        <v>9174</v>
      </c>
      <c r="B4507" t="s">
        <v>9175</v>
      </c>
      <c r="C4507" t="str">
        <f>Tabla4[[#This Row],[NIT]]</f>
        <v>06141408711090</v>
      </c>
      <c r="D4507">
        <f t="shared" si="141"/>
        <v>14</v>
      </c>
      <c r="E4507" t="str">
        <f t="shared" si="142"/>
        <v>NIT</v>
      </c>
    </row>
    <row r="4508" spans="1:5" x14ac:dyDescent="0.25">
      <c r="A4508" s="1" t="s">
        <v>9176</v>
      </c>
      <c r="B4508" t="s">
        <v>9177</v>
      </c>
      <c r="C4508" t="str">
        <f>Tabla4[[#This Row],[NIT]]</f>
        <v>06141409121050</v>
      </c>
      <c r="D4508">
        <f t="shared" si="141"/>
        <v>14</v>
      </c>
      <c r="E4508" t="str">
        <f t="shared" si="142"/>
        <v>NIT</v>
      </c>
    </row>
    <row r="4509" spans="1:5" x14ac:dyDescent="0.25">
      <c r="A4509" s="1" t="s">
        <v>2756</v>
      </c>
      <c r="B4509" t="s">
        <v>9178</v>
      </c>
      <c r="C4509" t="str">
        <f>Tabla4[[#This Row],[NIT]]</f>
        <v>06141412921024</v>
      </c>
      <c r="D4509">
        <f t="shared" si="141"/>
        <v>14</v>
      </c>
      <c r="E4509" t="str">
        <f t="shared" si="142"/>
        <v>NIT</v>
      </c>
    </row>
    <row r="4510" spans="1:5" x14ac:dyDescent="0.25">
      <c r="A4510" s="1" t="s">
        <v>2457</v>
      </c>
      <c r="B4510" t="s">
        <v>9179</v>
      </c>
      <c r="C4510" t="str">
        <f>Tabla4[[#This Row],[NIT]]</f>
        <v>06141501850054</v>
      </c>
      <c r="D4510">
        <f t="shared" si="141"/>
        <v>14</v>
      </c>
      <c r="E4510" t="str">
        <f t="shared" si="142"/>
        <v>NIT</v>
      </c>
    </row>
    <row r="4511" spans="1:5" x14ac:dyDescent="0.25">
      <c r="A4511" s="1" t="s">
        <v>9180</v>
      </c>
      <c r="B4511" t="s">
        <v>9181</v>
      </c>
      <c r="C4511" t="str">
        <f>Tabla4[[#This Row],[NIT]]</f>
        <v>06141509891057</v>
      </c>
      <c r="D4511">
        <f t="shared" si="141"/>
        <v>14</v>
      </c>
      <c r="E4511" t="str">
        <f t="shared" si="142"/>
        <v>NIT</v>
      </c>
    </row>
    <row r="4512" spans="1:5" x14ac:dyDescent="0.25">
      <c r="A4512" s="1" t="s">
        <v>6132</v>
      </c>
      <c r="B4512" t="s">
        <v>9182</v>
      </c>
      <c r="C4512" t="str">
        <f>Tabla4[[#This Row],[NIT]]</f>
        <v>06141601800012</v>
      </c>
      <c r="D4512">
        <f t="shared" si="141"/>
        <v>14</v>
      </c>
      <c r="E4512" t="str">
        <f t="shared" si="142"/>
        <v>NIT</v>
      </c>
    </row>
    <row r="4513" spans="1:5" x14ac:dyDescent="0.25">
      <c r="A4513" s="1" t="s">
        <v>9183</v>
      </c>
      <c r="B4513" t="s">
        <v>9184</v>
      </c>
      <c r="C4513" t="str">
        <f>Tabla4[[#This Row],[NIT]]</f>
        <v>06141606691119</v>
      </c>
      <c r="D4513">
        <f t="shared" si="141"/>
        <v>14</v>
      </c>
      <c r="E4513" t="str">
        <f t="shared" si="142"/>
        <v>NIT</v>
      </c>
    </row>
    <row r="4514" spans="1:5" x14ac:dyDescent="0.25">
      <c r="A4514" s="1" t="s">
        <v>5406</v>
      </c>
      <c r="B4514" t="s">
        <v>9185</v>
      </c>
      <c r="C4514" t="str">
        <f>Tabla4[[#This Row],[NIT]]</f>
        <v>06141608021030</v>
      </c>
      <c r="D4514">
        <f t="shared" si="141"/>
        <v>14</v>
      </c>
      <c r="E4514" t="str">
        <f t="shared" si="142"/>
        <v>NIT</v>
      </c>
    </row>
    <row r="4515" spans="1:5" x14ac:dyDescent="0.25">
      <c r="A4515" s="1" t="s">
        <v>2517</v>
      </c>
      <c r="B4515" t="s">
        <v>9186</v>
      </c>
      <c r="C4515" t="str">
        <f>Tabla4[[#This Row],[NIT]]</f>
        <v>06141608111039</v>
      </c>
      <c r="D4515">
        <f t="shared" si="141"/>
        <v>14</v>
      </c>
      <c r="E4515" t="str">
        <f t="shared" si="142"/>
        <v>NIT</v>
      </c>
    </row>
    <row r="4516" spans="1:5" x14ac:dyDescent="0.25">
      <c r="A4516" s="1" t="s">
        <v>2200</v>
      </c>
      <c r="B4516" t="s">
        <v>9187</v>
      </c>
      <c r="C4516" t="str">
        <f>Tabla4[[#This Row],[NIT]]</f>
        <v>06141611951013</v>
      </c>
      <c r="D4516">
        <f t="shared" si="141"/>
        <v>14</v>
      </c>
      <c r="E4516" t="str">
        <f t="shared" si="142"/>
        <v>NIT</v>
      </c>
    </row>
    <row r="4517" spans="1:5" x14ac:dyDescent="0.25">
      <c r="A4517" s="1" t="s">
        <v>2202</v>
      </c>
      <c r="B4517" t="s">
        <v>9188</v>
      </c>
      <c r="C4517" t="str">
        <f>Tabla4[[#This Row],[NIT]]</f>
        <v>06141612991019</v>
      </c>
      <c r="D4517">
        <f t="shared" si="141"/>
        <v>14</v>
      </c>
      <c r="E4517" t="str">
        <f t="shared" si="142"/>
        <v>NIT</v>
      </c>
    </row>
    <row r="4518" spans="1:5" x14ac:dyDescent="0.25">
      <c r="A4518" s="1" t="s">
        <v>9189</v>
      </c>
      <c r="B4518" t="s">
        <v>9190</v>
      </c>
      <c r="C4518" t="str">
        <f>Tabla4[[#This Row],[NIT]]</f>
        <v>06141702061037</v>
      </c>
      <c r="D4518">
        <f t="shared" si="141"/>
        <v>14</v>
      </c>
      <c r="E4518" t="str">
        <f t="shared" si="142"/>
        <v>NIT</v>
      </c>
    </row>
    <row r="4519" spans="1:5" x14ac:dyDescent="0.25">
      <c r="A4519" s="1" t="s">
        <v>9191</v>
      </c>
      <c r="B4519" t="s">
        <v>9192</v>
      </c>
      <c r="C4519" t="str">
        <f>Tabla4[[#This Row],[NIT]]</f>
        <v>06141703061090</v>
      </c>
      <c r="D4519">
        <f t="shared" si="141"/>
        <v>14</v>
      </c>
      <c r="E4519" t="str">
        <f t="shared" si="142"/>
        <v>NIT</v>
      </c>
    </row>
    <row r="4520" spans="1:5" x14ac:dyDescent="0.25">
      <c r="A4520" s="1" t="s">
        <v>2701</v>
      </c>
      <c r="B4520" t="s">
        <v>9193</v>
      </c>
      <c r="C4520" t="str">
        <f>Tabla4[[#This Row],[NIT]]</f>
        <v>06141705790011</v>
      </c>
      <c r="D4520">
        <f t="shared" si="141"/>
        <v>14</v>
      </c>
      <c r="E4520" t="str">
        <f t="shared" si="142"/>
        <v>NIT</v>
      </c>
    </row>
    <row r="4521" spans="1:5" x14ac:dyDescent="0.25">
      <c r="A4521" s="1" t="s">
        <v>9194</v>
      </c>
      <c r="B4521" t="s">
        <v>9195</v>
      </c>
      <c r="C4521" t="str">
        <f>Tabla4[[#This Row],[NIT]]</f>
        <v>06141807011060</v>
      </c>
      <c r="D4521">
        <f t="shared" si="141"/>
        <v>14</v>
      </c>
      <c r="E4521" t="str">
        <f t="shared" si="142"/>
        <v>NIT</v>
      </c>
    </row>
    <row r="4522" spans="1:5" x14ac:dyDescent="0.25">
      <c r="A4522" s="1" t="s">
        <v>2430</v>
      </c>
      <c r="B4522" t="s">
        <v>9196</v>
      </c>
      <c r="C4522" t="str">
        <f>Tabla4[[#This Row],[NIT]]</f>
        <v>06141807051010</v>
      </c>
      <c r="D4522">
        <f t="shared" si="141"/>
        <v>14</v>
      </c>
      <c r="E4522" t="str">
        <f t="shared" si="142"/>
        <v>NIT</v>
      </c>
    </row>
    <row r="4523" spans="1:5" x14ac:dyDescent="0.25">
      <c r="A4523" s="1" t="s">
        <v>3091</v>
      </c>
      <c r="B4523" t="s">
        <v>9197</v>
      </c>
      <c r="C4523" t="str">
        <f>Tabla4[[#This Row],[NIT]]</f>
        <v>06141902730011</v>
      </c>
      <c r="D4523">
        <f t="shared" si="141"/>
        <v>14</v>
      </c>
      <c r="E4523" t="str">
        <f t="shared" si="142"/>
        <v>NIT</v>
      </c>
    </row>
    <row r="4524" spans="1:5" x14ac:dyDescent="0.25">
      <c r="A4524" s="1" t="s">
        <v>2206</v>
      </c>
      <c r="B4524" t="s">
        <v>9198</v>
      </c>
      <c r="C4524" t="str">
        <f>Tabla4[[#This Row],[NIT]]</f>
        <v>06142001101022</v>
      </c>
      <c r="D4524">
        <f t="shared" si="141"/>
        <v>14</v>
      </c>
      <c r="E4524" t="str">
        <f t="shared" si="142"/>
        <v>NIT</v>
      </c>
    </row>
    <row r="4525" spans="1:5" x14ac:dyDescent="0.25">
      <c r="A4525" s="1" t="s">
        <v>1498</v>
      </c>
      <c r="B4525" t="s">
        <v>9199</v>
      </c>
      <c r="C4525" t="str">
        <f>Tabla4[[#This Row],[NIT]]</f>
        <v>06142006031022</v>
      </c>
      <c r="D4525">
        <f t="shared" si="141"/>
        <v>14</v>
      </c>
      <c r="E4525" t="str">
        <f t="shared" si="142"/>
        <v>NIT</v>
      </c>
    </row>
    <row r="4526" spans="1:5" x14ac:dyDescent="0.25">
      <c r="A4526" s="1" t="s">
        <v>9200</v>
      </c>
      <c r="B4526" t="s">
        <v>9201</v>
      </c>
      <c r="C4526" t="str">
        <f>Tabla4[[#This Row],[NIT]]</f>
        <v>06142007911239</v>
      </c>
      <c r="D4526">
        <f t="shared" si="141"/>
        <v>14</v>
      </c>
      <c r="E4526" t="str">
        <f t="shared" si="142"/>
        <v>NIT</v>
      </c>
    </row>
    <row r="4527" spans="1:5" x14ac:dyDescent="0.25">
      <c r="A4527" s="1" t="s">
        <v>9202</v>
      </c>
      <c r="B4527" t="s">
        <v>9203</v>
      </c>
      <c r="C4527" t="str">
        <f>Tabla4[[#This Row],[NIT]]</f>
        <v>06142009161075</v>
      </c>
      <c r="D4527">
        <f t="shared" si="141"/>
        <v>14</v>
      </c>
      <c r="E4527" t="str">
        <f t="shared" si="142"/>
        <v>NIT</v>
      </c>
    </row>
    <row r="4528" spans="1:5" x14ac:dyDescent="0.25">
      <c r="A4528" s="1" t="s">
        <v>9204</v>
      </c>
      <c r="B4528" t="s">
        <v>9205</v>
      </c>
      <c r="C4528" t="str">
        <f>Tabla4[[#This Row],[NIT]]</f>
        <v>06142101111025</v>
      </c>
      <c r="D4528">
        <f t="shared" si="141"/>
        <v>14</v>
      </c>
      <c r="E4528" t="str">
        <f t="shared" si="142"/>
        <v>NIT</v>
      </c>
    </row>
    <row r="4529" spans="1:5" x14ac:dyDescent="0.25">
      <c r="A4529" s="1" t="s">
        <v>9206</v>
      </c>
      <c r="B4529" t="s">
        <v>9207</v>
      </c>
      <c r="C4529" t="str">
        <f>Tabla4[[#This Row],[NIT]]</f>
        <v>06142201071012</v>
      </c>
      <c r="D4529">
        <f t="shared" si="141"/>
        <v>14</v>
      </c>
      <c r="E4529" t="str">
        <f t="shared" si="142"/>
        <v>NIT</v>
      </c>
    </row>
    <row r="4530" spans="1:5" x14ac:dyDescent="0.25">
      <c r="A4530" s="1" t="s">
        <v>637</v>
      </c>
      <c r="B4530" t="s">
        <v>9208</v>
      </c>
      <c r="C4530" t="str">
        <f>Tabla4[[#This Row],[NIT]]</f>
        <v>06142202770023</v>
      </c>
      <c r="D4530">
        <f t="shared" si="141"/>
        <v>14</v>
      </c>
      <c r="E4530" t="str">
        <f t="shared" si="142"/>
        <v>NIT</v>
      </c>
    </row>
    <row r="4531" spans="1:5" x14ac:dyDescent="0.25">
      <c r="A4531" s="1" t="s">
        <v>1674</v>
      </c>
      <c r="B4531" t="s">
        <v>9209</v>
      </c>
      <c r="C4531" t="str">
        <f>Tabla4[[#This Row],[NIT]]</f>
        <v>06142302770010</v>
      </c>
      <c r="D4531">
        <f t="shared" si="141"/>
        <v>14</v>
      </c>
      <c r="E4531" t="str">
        <f t="shared" si="142"/>
        <v>NIT</v>
      </c>
    </row>
    <row r="4532" spans="1:5" x14ac:dyDescent="0.25">
      <c r="A4532" s="1" t="s">
        <v>3436</v>
      </c>
      <c r="B4532" t="s">
        <v>9210</v>
      </c>
      <c r="C4532" t="str">
        <f>Tabla4[[#This Row],[NIT]]</f>
        <v>06142303911015</v>
      </c>
      <c r="D4532">
        <f t="shared" si="141"/>
        <v>14</v>
      </c>
      <c r="E4532" t="str">
        <f t="shared" si="142"/>
        <v>NIT</v>
      </c>
    </row>
    <row r="4533" spans="1:5" x14ac:dyDescent="0.25">
      <c r="A4533" s="1" t="s">
        <v>9211</v>
      </c>
      <c r="B4533" t="s">
        <v>9212</v>
      </c>
      <c r="C4533" t="str">
        <f>Tabla4[[#This Row],[NIT]]</f>
        <v>06142403770051</v>
      </c>
      <c r="D4533">
        <f t="shared" si="141"/>
        <v>14</v>
      </c>
      <c r="E4533" t="str">
        <f t="shared" si="142"/>
        <v>NIT</v>
      </c>
    </row>
    <row r="4534" spans="1:5" x14ac:dyDescent="0.25">
      <c r="A4534" s="1" t="s">
        <v>1459</v>
      </c>
      <c r="B4534" t="s">
        <v>9213</v>
      </c>
      <c r="C4534" t="str">
        <f>Tabla4[[#This Row],[NIT]]</f>
        <v>06142410141010</v>
      </c>
      <c r="D4534">
        <f t="shared" si="141"/>
        <v>14</v>
      </c>
      <c r="E4534" t="str">
        <f t="shared" si="142"/>
        <v>NIT</v>
      </c>
    </row>
    <row r="4535" spans="1:5" x14ac:dyDescent="0.25">
      <c r="A4535" s="1" t="s">
        <v>2909</v>
      </c>
      <c r="B4535" t="s">
        <v>9214</v>
      </c>
      <c r="C4535" t="str">
        <f>Tabla4[[#This Row],[NIT]]</f>
        <v>06142506670028</v>
      </c>
      <c r="D4535">
        <f t="shared" si="141"/>
        <v>14</v>
      </c>
      <c r="E4535" t="str">
        <f t="shared" si="142"/>
        <v>NIT</v>
      </c>
    </row>
    <row r="4536" spans="1:5" x14ac:dyDescent="0.25">
      <c r="A4536" s="1" t="s">
        <v>1952</v>
      </c>
      <c r="B4536" t="s">
        <v>9215</v>
      </c>
      <c r="C4536" t="str">
        <f>Tabla4[[#This Row],[NIT]]</f>
        <v>06142603981015</v>
      </c>
      <c r="D4536">
        <f t="shared" si="141"/>
        <v>14</v>
      </c>
      <c r="E4536" t="str">
        <f t="shared" si="142"/>
        <v>NIT</v>
      </c>
    </row>
    <row r="4537" spans="1:5" x14ac:dyDescent="0.25">
      <c r="A4537" s="1" t="s">
        <v>1443</v>
      </c>
      <c r="B4537" t="s">
        <v>9216</v>
      </c>
      <c r="C4537" t="str">
        <f>Tabla4[[#This Row],[NIT]]</f>
        <v>06142604071063</v>
      </c>
      <c r="D4537">
        <f t="shared" si="141"/>
        <v>14</v>
      </c>
      <c r="E4537" t="str">
        <f t="shared" si="142"/>
        <v>NIT</v>
      </c>
    </row>
    <row r="4538" spans="1:5" x14ac:dyDescent="0.25">
      <c r="A4538" s="1" t="s">
        <v>9217</v>
      </c>
      <c r="B4538" t="s">
        <v>9218</v>
      </c>
      <c r="C4538" t="str">
        <f>Tabla4[[#This Row],[NIT]]</f>
        <v>06142609701090</v>
      </c>
      <c r="D4538">
        <f t="shared" si="141"/>
        <v>14</v>
      </c>
      <c r="E4538" t="str">
        <f t="shared" si="142"/>
        <v>NIT</v>
      </c>
    </row>
    <row r="4539" spans="1:5" x14ac:dyDescent="0.25">
      <c r="A4539" s="1" t="s">
        <v>4490</v>
      </c>
      <c r="B4539" t="s">
        <v>9219</v>
      </c>
      <c r="C4539" t="str">
        <f>Tabla4[[#This Row],[NIT]]</f>
        <v>06142609941015</v>
      </c>
      <c r="D4539">
        <f t="shared" si="141"/>
        <v>14</v>
      </c>
      <c r="E4539" t="str">
        <f t="shared" si="142"/>
        <v>NIT</v>
      </c>
    </row>
    <row r="4540" spans="1:5" x14ac:dyDescent="0.25">
      <c r="A4540" s="1" t="s">
        <v>9220</v>
      </c>
      <c r="B4540" t="s">
        <v>9221</v>
      </c>
      <c r="C4540" t="str">
        <f>Tabla4[[#This Row],[NIT]]</f>
        <v>06142610201025</v>
      </c>
      <c r="D4540">
        <f t="shared" si="141"/>
        <v>14</v>
      </c>
      <c r="E4540" t="str">
        <f t="shared" si="142"/>
        <v>NIT</v>
      </c>
    </row>
    <row r="4541" spans="1:5" x14ac:dyDescent="0.25">
      <c r="A4541" s="1" t="s">
        <v>1506</v>
      </c>
      <c r="B4541" t="s">
        <v>9222</v>
      </c>
      <c r="C4541" t="str">
        <f>Tabla4[[#This Row],[NIT]]</f>
        <v>06142610981012</v>
      </c>
      <c r="D4541">
        <f t="shared" si="141"/>
        <v>14</v>
      </c>
      <c r="E4541" t="str">
        <f t="shared" si="142"/>
        <v>NIT</v>
      </c>
    </row>
    <row r="4542" spans="1:5" x14ac:dyDescent="0.25">
      <c r="A4542" s="1" t="s">
        <v>3352</v>
      </c>
      <c r="B4542" t="s">
        <v>9223</v>
      </c>
      <c r="C4542" t="str">
        <f>Tabla4[[#This Row],[NIT]]</f>
        <v>06142709061020</v>
      </c>
      <c r="D4542">
        <f t="shared" si="141"/>
        <v>14</v>
      </c>
      <c r="E4542" t="str">
        <f t="shared" si="142"/>
        <v>NIT</v>
      </c>
    </row>
    <row r="4543" spans="1:5" x14ac:dyDescent="0.25">
      <c r="A4543" s="1" t="s">
        <v>9224</v>
      </c>
      <c r="B4543" t="s">
        <v>9225</v>
      </c>
      <c r="C4543" t="str">
        <f>Tabla4[[#This Row],[NIT]]</f>
        <v>06142710780023</v>
      </c>
      <c r="D4543">
        <f t="shared" si="141"/>
        <v>14</v>
      </c>
      <c r="E4543" t="str">
        <f t="shared" si="142"/>
        <v>NIT</v>
      </c>
    </row>
    <row r="4544" spans="1:5" x14ac:dyDescent="0.25">
      <c r="A4544" s="1" t="s">
        <v>6833</v>
      </c>
      <c r="B4544" t="s">
        <v>9226</v>
      </c>
      <c r="C4544" t="str">
        <f>Tabla4[[#This Row],[NIT]]</f>
        <v>06142711870044</v>
      </c>
      <c r="D4544">
        <f t="shared" si="141"/>
        <v>14</v>
      </c>
      <c r="E4544" t="str">
        <f t="shared" si="142"/>
        <v>NIT</v>
      </c>
    </row>
    <row r="4545" spans="1:5" x14ac:dyDescent="0.25">
      <c r="A4545" s="1" t="s">
        <v>9227</v>
      </c>
      <c r="B4545" t="s">
        <v>9228</v>
      </c>
      <c r="C4545" t="str">
        <f>Tabla4[[#This Row],[NIT]]</f>
        <v>06142803171026</v>
      </c>
      <c r="D4545">
        <f t="shared" si="141"/>
        <v>14</v>
      </c>
      <c r="E4545" t="str">
        <f t="shared" si="142"/>
        <v>NIT</v>
      </c>
    </row>
    <row r="4546" spans="1:5" x14ac:dyDescent="0.25">
      <c r="A4546" s="1" t="s">
        <v>3169</v>
      </c>
      <c r="B4546" t="s">
        <v>9229</v>
      </c>
      <c r="C4546" t="str">
        <f>Tabla4[[#This Row],[NIT]]</f>
        <v>06142805011034</v>
      </c>
      <c r="D4546">
        <f t="shared" ref="D4546:D4609" si="143">LEN(C4546)</f>
        <v>14</v>
      </c>
      <c r="E4546" t="str">
        <f t="shared" si="142"/>
        <v>NIT</v>
      </c>
    </row>
    <row r="4547" spans="1:5" x14ac:dyDescent="0.25">
      <c r="A4547" s="1" t="s">
        <v>3493</v>
      </c>
      <c r="B4547" t="s">
        <v>9230</v>
      </c>
      <c r="C4547" t="str">
        <f>Tabla4[[#This Row],[NIT]]</f>
        <v>06142807810010</v>
      </c>
      <c r="D4547">
        <f t="shared" si="143"/>
        <v>14</v>
      </c>
      <c r="E4547" t="str">
        <f t="shared" ref="E4547:E4610" si="144">IF(D4547=14,"NIT",IF(D4547=9,"DUI"," "))</f>
        <v>NIT</v>
      </c>
    </row>
    <row r="4548" spans="1:5" x14ac:dyDescent="0.25">
      <c r="A4548" s="1" t="s">
        <v>2276</v>
      </c>
      <c r="B4548" t="s">
        <v>9231</v>
      </c>
      <c r="C4548" t="str">
        <f>Tabla4[[#This Row],[NIT]]</f>
        <v>06142809061036</v>
      </c>
      <c r="D4548">
        <f t="shared" si="143"/>
        <v>14</v>
      </c>
      <c r="E4548" t="str">
        <f t="shared" si="144"/>
        <v>NIT</v>
      </c>
    </row>
    <row r="4549" spans="1:5" x14ac:dyDescent="0.25">
      <c r="A4549" s="1" t="s">
        <v>2082</v>
      </c>
      <c r="B4549" t="s">
        <v>9232</v>
      </c>
      <c r="C4549" t="str">
        <f>Tabla4[[#This Row],[NIT]]</f>
        <v>06142809981046</v>
      </c>
      <c r="D4549">
        <f t="shared" si="143"/>
        <v>14</v>
      </c>
      <c r="E4549" t="str">
        <f t="shared" si="144"/>
        <v>NIT</v>
      </c>
    </row>
    <row r="4550" spans="1:5" x14ac:dyDescent="0.25">
      <c r="A4550" s="1" t="s">
        <v>9233</v>
      </c>
      <c r="B4550" t="s">
        <v>9234</v>
      </c>
      <c r="C4550" t="str">
        <f>Tabla4[[#This Row],[NIT]]</f>
        <v>06142810061058</v>
      </c>
      <c r="D4550">
        <f t="shared" si="143"/>
        <v>14</v>
      </c>
      <c r="E4550" t="str">
        <f t="shared" si="144"/>
        <v>NIT</v>
      </c>
    </row>
    <row r="4551" spans="1:5" x14ac:dyDescent="0.25">
      <c r="A4551" s="1" t="s">
        <v>2796</v>
      </c>
      <c r="B4551" t="s">
        <v>9235</v>
      </c>
      <c r="C4551" t="str">
        <f>Tabla4[[#This Row],[NIT]]</f>
        <v>06143001780012</v>
      </c>
      <c r="D4551">
        <f t="shared" si="143"/>
        <v>14</v>
      </c>
      <c r="E4551" t="str">
        <f t="shared" si="144"/>
        <v>NIT</v>
      </c>
    </row>
    <row r="4552" spans="1:5" x14ac:dyDescent="0.25">
      <c r="A4552" s="1" t="s">
        <v>1696</v>
      </c>
      <c r="B4552" t="s">
        <v>9236</v>
      </c>
      <c r="C4552" t="str">
        <f>Tabla4[[#This Row],[NIT]]</f>
        <v>06143006991022</v>
      </c>
      <c r="D4552">
        <f t="shared" si="143"/>
        <v>14</v>
      </c>
      <c r="E4552" t="str">
        <f t="shared" si="144"/>
        <v>NIT</v>
      </c>
    </row>
    <row r="4553" spans="1:5" x14ac:dyDescent="0.25">
      <c r="A4553" s="1" t="s">
        <v>2216</v>
      </c>
      <c r="B4553" t="s">
        <v>9237</v>
      </c>
      <c r="C4553" t="str">
        <f>Tabla4[[#This Row],[NIT]]</f>
        <v>06143011931011</v>
      </c>
      <c r="D4553">
        <f t="shared" si="143"/>
        <v>14</v>
      </c>
      <c r="E4553" t="str">
        <f t="shared" si="144"/>
        <v>NIT</v>
      </c>
    </row>
    <row r="4554" spans="1:5" x14ac:dyDescent="0.25">
      <c r="A4554" s="1" t="s">
        <v>9238</v>
      </c>
      <c r="B4554" t="s">
        <v>9239</v>
      </c>
      <c r="C4554" t="str">
        <f>Tabla4[[#This Row],[NIT]]</f>
        <v>06143012871071</v>
      </c>
      <c r="D4554">
        <f t="shared" si="143"/>
        <v>14</v>
      </c>
      <c r="E4554" t="str">
        <f t="shared" si="144"/>
        <v>NIT</v>
      </c>
    </row>
    <row r="4555" spans="1:5" x14ac:dyDescent="0.25">
      <c r="A4555" s="1" t="s">
        <v>35</v>
      </c>
      <c r="B4555" t="s">
        <v>9240</v>
      </c>
      <c r="C4555" t="str">
        <f>Tabla4[[#This Row],[NIT]]</f>
        <v>06143101750030</v>
      </c>
      <c r="D4555">
        <f t="shared" si="143"/>
        <v>14</v>
      </c>
      <c r="E4555" t="str">
        <f t="shared" si="144"/>
        <v>NIT</v>
      </c>
    </row>
    <row r="4556" spans="1:5" x14ac:dyDescent="0.25">
      <c r="A4556" s="1" t="s">
        <v>6855</v>
      </c>
      <c r="B4556" t="s">
        <v>9241</v>
      </c>
      <c r="C4556" t="str">
        <f>Tabla4[[#This Row],[NIT]]</f>
        <v>06143108061020</v>
      </c>
      <c r="D4556">
        <f t="shared" si="143"/>
        <v>14</v>
      </c>
      <c r="E4556" t="str">
        <f t="shared" si="144"/>
        <v>NIT</v>
      </c>
    </row>
    <row r="4557" spans="1:5" x14ac:dyDescent="0.25">
      <c r="A4557" s="1" t="s">
        <v>9242</v>
      </c>
      <c r="B4557" t="s">
        <v>9243</v>
      </c>
      <c r="C4557" t="str">
        <f>Tabla4[[#This Row],[NIT]]</f>
        <v>06161109771010</v>
      </c>
      <c r="D4557">
        <f t="shared" si="143"/>
        <v>14</v>
      </c>
      <c r="E4557" t="str">
        <f t="shared" si="144"/>
        <v>NIT</v>
      </c>
    </row>
    <row r="4558" spans="1:5" x14ac:dyDescent="0.25">
      <c r="A4558" s="1" t="s">
        <v>9244</v>
      </c>
      <c r="B4558" t="s">
        <v>9245</v>
      </c>
      <c r="C4558" t="str">
        <f>Tabla4[[#This Row],[NIT]]</f>
        <v>07021712941025</v>
      </c>
      <c r="D4558">
        <f t="shared" si="143"/>
        <v>14</v>
      </c>
      <c r="E4558" t="str">
        <f t="shared" si="144"/>
        <v>NIT</v>
      </c>
    </row>
    <row r="4559" spans="1:5" x14ac:dyDescent="0.25">
      <c r="A4559" s="1" t="s">
        <v>9246</v>
      </c>
      <c r="B4559" t="s">
        <v>9247</v>
      </c>
      <c r="C4559" t="str">
        <f>Tabla4[[#This Row],[NIT]]</f>
        <v>08150103801010</v>
      </c>
      <c r="D4559">
        <f t="shared" si="143"/>
        <v>14</v>
      </c>
      <c r="E4559" t="str">
        <f t="shared" si="144"/>
        <v>NIT</v>
      </c>
    </row>
    <row r="4560" spans="1:5" x14ac:dyDescent="0.25">
      <c r="A4560" s="1" t="s">
        <v>9248</v>
      </c>
      <c r="B4560" t="s">
        <v>9249</v>
      </c>
      <c r="C4560" t="str">
        <f>Tabla4[[#This Row],[NIT]]</f>
        <v>08210805530029</v>
      </c>
      <c r="D4560">
        <f t="shared" si="143"/>
        <v>14</v>
      </c>
      <c r="E4560" t="str">
        <f t="shared" si="144"/>
        <v>NIT</v>
      </c>
    </row>
    <row r="4561" spans="1:5" x14ac:dyDescent="0.25">
      <c r="A4561" s="1" t="s">
        <v>9250</v>
      </c>
      <c r="B4561" t="s">
        <v>9251</v>
      </c>
      <c r="C4561" t="str">
        <f>Tabla4[[#This Row],[NIT]]</f>
        <v>08211906711010</v>
      </c>
      <c r="D4561">
        <f t="shared" si="143"/>
        <v>14</v>
      </c>
      <c r="E4561" t="str">
        <f t="shared" si="144"/>
        <v>NIT</v>
      </c>
    </row>
    <row r="4562" spans="1:5" x14ac:dyDescent="0.25">
      <c r="A4562" s="1" t="s">
        <v>9252</v>
      </c>
      <c r="B4562" t="s">
        <v>9253</v>
      </c>
      <c r="C4562" t="str">
        <f>Tabla4[[#This Row],[NIT]]</f>
        <v>08212209761021</v>
      </c>
      <c r="D4562">
        <f t="shared" si="143"/>
        <v>14</v>
      </c>
      <c r="E4562" t="str">
        <f t="shared" si="144"/>
        <v>NIT</v>
      </c>
    </row>
    <row r="4563" spans="1:5" x14ac:dyDescent="0.25">
      <c r="A4563" s="1" t="s">
        <v>9254</v>
      </c>
      <c r="B4563" t="s">
        <v>9255</v>
      </c>
      <c r="C4563" t="str">
        <f>Tabla4[[#This Row],[NIT]]</f>
        <v>09030806550024</v>
      </c>
      <c r="D4563">
        <f t="shared" si="143"/>
        <v>14</v>
      </c>
      <c r="E4563" t="str">
        <f t="shared" si="144"/>
        <v>NIT</v>
      </c>
    </row>
    <row r="4564" spans="1:5" x14ac:dyDescent="0.25">
      <c r="A4564" s="1" t="s">
        <v>9256</v>
      </c>
      <c r="B4564" t="s">
        <v>9257</v>
      </c>
      <c r="C4564" t="str">
        <f>Tabla4[[#This Row],[NIT]]</f>
        <v>09042007670016</v>
      </c>
      <c r="D4564">
        <f t="shared" si="143"/>
        <v>14</v>
      </c>
      <c r="E4564" t="str">
        <f t="shared" si="144"/>
        <v>NIT</v>
      </c>
    </row>
    <row r="4565" spans="1:5" x14ac:dyDescent="0.25">
      <c r="A4565" s="1" t="s">
        <v>9258</v>
      </c>
      <c r="B4565" t="s">
        <v>9259</v>
      </c>
      <c r="C4565" t="str">
        <f>Tabla4[[#This Row],[NIT]]</f>
        <v>10100911580029</v>
      </c>
      <c r="D4565">
        <f t="shared" si="143"/>
        <v>14</v>
      </c>
      <c r="E4565" t="str">
        <f t="shared" si="144"/>
        <v>NIT</v>
      </c>
    </row>
    <row r="4566" spans="1:5" x14ac:dyDescent="0.25">
      <c r="A4566" s="1" t="s">
        <v>2226</v>
      </c>
      <c r="B4566" t="s">
        <v>9260</v>
      </c>
      <c r="C4566" t="str">
        <f>Tabla4[[#This Row],[NIT]]</f>
        <v>12171609921018</v>
      </c>
      <c r="D4566">
        <f t="shared" si="143"/>
        <v>14</v>
      </c>
      <c r="E4566" t="str">
        <f t="shared" si="144"/>
        <v>NIT</v>
      </c>
    </row>
    <row r="4567" spans="1:5" x14ac:dyDescent="0.25">
      <c r="A4567" s="1" t="s">
        <v>6965</v>
      </c>
      <c r="B4567" t="s">
        <v>9261</v>
      </c>
      <c r="C4567" t="str">
        <f>Tabla4[[#This Row],[NIT]]</f>
        <v>12172509901024</v>
      </c>
      <c r="D4567">
        <f t="shared" si="143"/>
        <v>14</v>
      </c>
      <c r="E4567" t="str">
        <f t="shared" si="144"/>
        <v>NIT</v>
      </c>
    </row>
    <row r="4568" spans="1:5" x14ac:dyDescent="0.25">
      <c r="A4568" s="1" t="s">
        <v>9262</v>
      </c>
      <c r="B4568" t="s">
        <v>9263</v>
      </c>
      <c r="C4568" t="str">
        <f>Tabla4[[#This Row],[NIT]]</f>
        <v>13153101741036</v>
      </c>
      <c r="D4568">
        <f t="shared" si="143"/>
        <v>14</v>
      </c>
      <c r="E4568" t="str">
        <f t="shared" si="144"/>
        <v>NIT</v>
      </c>
    </row>
    <row r="4569" spans="1:5" x14ac:dyDescent="0.25">
      <c r="A4569" s="1" t="s">
        <v>9264</v>
      </c>
      <c r="B4569" t="s">
        <v>9265</v>
      </c>
      <c r="C4569" t="str">
        <f>Tabla4[[#This Row],[NIT]]</f>
        <v>14052604531015</v>
      </c>
      <c r="D4569">
        <f t="shared" si="143"/>
        <v>14</v>
      </c>
      <c r="E4569" t="str">
        <f t="shared" si="144"/>
        <v>NIT</v>
      </c>
    </row>
    <row r="4570" spans="1:5" x14ac:dyDescent="0.25">
      <c r="A4570" s="1" t="s">
        <v>9266</v>
      </c>
      <c r="B4570" t="s">
        <v>9267</v>
      </c>
      <c r="C4570" t="str">
        <f>Tabla4[[#This Row],[NIT]]</f>
        <v>14152702711018</v>
      </c>
      <c r="D4570">
        <f t="shared" si="143"/>
        <v>14</v>
      </c>
      <c r="E4570" t="str">
        <f t="shared" si="144"/>
        <v>NIT</v>
      </c>
    </row>
    <row r="4571" spans="1:5" x14ac:dyDescent="0.25">
      <c r="A4571" s="1" t="s">
        <v>9268</v>
      </c>
      <c r="B4571" t="s">
        <v>9269</v>
      </c>
      <c r="C4571" t="str">
        <f>Tabla4[[#This Row],[NIT]]</f>
        <v>14182903801011</v>
      </c>
      <c r="D4571">
        <f t="shared" si="143"/>
        <v>14</v>
      </c>
      <c r="E4571" t="str">
        <f t="shared" si="144"/>
        <v>NIT</v>
      </c>
    </row>
    <row r="4572" spans="1:5" x14ac:dyDescent="0.25">
      <c r="A4572" s="1" t="s">
        <v>9270</v>
      </c>
      <c r="B4572" t="s">
        <v>9271</v>
      </c>
      <c r="C4572" t="str">
        <f>Tabla4[[#This Row],[NIT]]</f>
        <v>14082309500010</v>
      </c>
      <c r="D4572">
        <f t="shared" si="143"/>
        <v>14</v>
      </c>
      <c r="E4572" t="str">
        <f t="shared" si="144"/>
        <v>NIT</v>
      </c>
    </row>
    <row r="4573" spans="1:5" x14ac:dyDescent="0.25">
      <c r="A4573" s="1" t="s">
        <v>9272</v>
      </c>
      <c r="B4573" t="s">
        <v>9273</v>
      </c>
      <c r="C4573" t="str">
        <f>Tabla4[[#This Row],[NIT]]</f>
        <v>06122308121011</v>
      </c>
      <c r="D4573">
        <f t="shared" si="143"/>
        <v>14</v>
      </c>
      <c r="E4573" t="str">
        <f t="shared" si="144"/>
        <v>NIT</v>
      </c>
    </row>
    <row r="4574" spans="1:5" x14ac:dyDescent="0.25">
      <c r="A4574" s="1" t="s">
        <v>2934</v>
      </c>
      <c r="B4574" t="s">
        <v>9274</v>
      </c>
      <c r="C4574" t="str">
        <f>Tabla4[[#This Row],[NIT]]</f>
        <v>06140611870024</v>
      </c>
      <c r="D4574">
        <f t="shared" si="143"/>
        <v>14</v>
      </c>
      <c r="E4574" t="str">
        <f t="shared" si="144"/>
        <v>NIT</v>
      </c>
    </row>
    <row r="4575" spans="1:5" x14ac:dyDescent="0.25">
      <c r="A4575" s="1" t="s">
        <v>2473</v>
      </c>
      <c r="B4575" t="s">
        <v>9275</v>
      </c>
      <c r="C4575" t="str">
        <f>Tabla4[[#This Row],[NIT]]</f>
        <v>06142809931049</v>
      </c>
      <c r="D4575">
        <f t="shared" si="143"/>
        <v>14</v>
      </c>
      <c r="E4575" t="str">
        <f t="shared" si="144"/>
        <v>NIT</v>
      </c>
    </row>
    <row r="4576" spans="1:5" x14ac:dyDescent="0.25">
      <c r="A4576" s="1" t="s">
        <v>1439</v>
      </c>
      <c r="B4576" t="s">
        <v>9276</v>
      </c>
      <c r="C4576" t="str">
        <f>Tabla4[[#This Row],[NIT]]</f>
        <v>06141612021044</v>
      </c>
      <c r="D4576">
        <f t="shared" si="143"/>
        <v>14</v>
      </c>
      <c r="E4576" t="str">
        <f t="shared" si="144"/>
        <v>NIT</v>
      </c>
    </row>
    <row r="4577" spans="1:5" x14ac:dyDescent="0.25">
      <c r="A4577" s="1" t="s">
        <v>9277</v>
      </c>
      <c r="B4577" t="s">
        <v>9278</v>
      </c>
      <c r="C4577" t="str">
        <f>Tabla4[[#This Row],[NIT]]</f>
        <v>02101809761019</v>
      </c>
      <c r="D4577">
        <f t="shared" si="143"/>
        <v>14</v>
      </c>
      <c r="E4577" t="str">
        <f t="shared" si="144"/>
        <v>NIT</v>
      </c>
    </row>
    <row r="4578" spans="1:5" x14ac:dyDescent="0.25">
      <c r="A4578" s="1" t="s">
        <v>9279</v>
      </c>
      <c r="B4578" t="s">
        <v>9280</v>
      </c>
      <c r="C4578" t="str">
        <f>Tabla4[[#This Row],[NIT]]</f>
        <v>06142904630160</v>
      </c>
      <c r="D4578">
        <f t="shared" si="143"/>
        <v>14</v>
      </c>
      <c r="E4578" t="str">
        <f t="shared" si="144"/>
        <v>NIT</v>
      </c>
    </row>
    <row r="4579" spans="1:5" x14ac:dyDescent="0.25">
      <c r="A4579" s="1" t="s">
        <v>1320</v>
      </c>
      <c r="B4579" t="s">
        <v>9281</v>
      </c>
      <c r="C4579" t="str">
        <f>Tabla4[[#This Row],[NIT]]</f>
        <v>06141511720027</v>
      </c>
      <c r="D4579">
        <f t="shared" si="143"/>
        <v>14</v>
      </c>
      <c r="E4579" t="str">
        <f t="shared" si="144"/>
        <v>NIT</v>
      </c>
    </row>
    <row r="4580" spans="1:5" x14ac:dyDescent="0.25">
      <c r="A4580" s="1" t="s">
        <v>5246</v>
      </c>
      <c r="B4580" t="s">
        <v>9282</v>
      </c>
      <c r="C4580" t="str">
        <f>Tabla4[[#This Row],[NIT]]</f>
        <v>06141708001052</v>
      </c>
      <c r="D4580">
        <f t="shared" si="143"/>
        <v>14</v>
      </c>
      <c r="E4580" t="str">
        <f t="shared" si="144"/>
        <v>NIT</v>
      </c>
    </row>
    <row r="4581" spans="1:5" x14ac:dyDescent="0.25">
      <c r="A4581" s="119" t="s">
        <v>2102</v>
      </c>
      <c r="B4581" t="s">
        <v>9283</v>
      </c>
      <c r="C4581" t="str">
        <f>Tabla4[[#This Row],[NIT]]</f>
        <v>06141205111012</v>
      </c>
      <c r="D4581">
        <f t="shared" si="143"/>
        <v>14</v>
      </c>
      <c r="E4581" t="str">
        <f t="shared" si="144"/>
        <v>NIT</v>
      </c>
    </row>
    <row r="4582" spans="1:5" x14ac:dyDescent="0.25">
      <c r="A4582" s="119" t="s">
        <v>6475</v>
      </c>
      <c r="B4582" t="s">
        <v>9284</v>
      </c>
      <c r="C4582" t="str">
        <f>Tabla4[[#This Row],[NIT]]</f>
        <v>06140204810014</v>
      </c>
      <c r="D4582">
        <f t="shared" si="143"/>
        <v>14</v>
      </c>
      <c r="E4582" t="str">
        <f t="shared" si="144"/>
        <v>NIT</v>
      </c>
    </row>
    <row r="4583" spans="1:5" x14ac:dyDescent="0.25">
      <c r="A4583" s="119" t="s">
        <v>9285</v>
      </c>
      <c r="B4583" t="s">
        <v>9286</v>
      </c>
      <c r="C4583" t="str">
        <f>Tabla4[[#This Row],[NIT]]</f>
        <v>02102203191019</v>
      </c>
      <c r="D4583">
        <f t="shared" si="143"/>
        <v>14</v>
      </c>
      <c r="E4583" t="str">
        <f t="shared" si="144"/>
        <v>NIT</v>
      </c>
    </row>
    <row r="4584" spans="1:5" x14ac:dyDescent="0.25">
      <c r="A4584" s="119" t="s">
        <v>9287</v>
      </c>
      <c r="B4584" t="s">
        <v>9288</v>
      </c>
      <c r="C4584" t="str">
        <f>Tabla4[[#This Row],[NIT]]</f>
        <v>06140202111023</v>
      </c>
      <c r="D4584">
        <f t="shared" si="143"/>
        <v>14</v>
      </c>
      <c r="E4584" t="str">
        <f t="shared" si="144"/>
        <v>NIT</v>
      </c>
    </row>
    <row r="4585" spans="1:5" x14ac:dyDescent="0.25">
      <c r="A4585" s="119" t="s">
        <v>9289</v>
      </c>
      <c r="B4585" t="s">
        <v>9290</v>
      </c>
      <c r="C4585" t="str">
        <f>Tabla4[[#This Row],[NIT]]</f>
        <v>06141502131049</v>
      </c>
      <c r="D4585">
        <f t="shared" si="143"/>
        <v>14</v>
      </c>
      <c r="E4585" t="str">
        <f t="shared" si="144"/>
        <v>NIT</v>
      </c>
    </row>
    <row r="4586" spans="1:5" x14ac:dyDescent="0.25">
      <c r="A4586" s="119" t="s">
        <v>6481</v>
      </c>
      <c r="B4586" t="s">
        <v>9291</v>
      </c>
      <c r="C4586" t="str">
        <f>Tabla4[[#This Row],[NIT]]</f>
        <v>06141707870010</v>
      </c>
      <c r="D4586">
        <f t="shared" si="143"/>
        <v>14</v>
      </c>
      <c r="E4586" t="str">
        <f t="shared" si="144"/>
        <v>NIT</v>
      </c>
    </row>
    <row r="4587" spans="1:5" x14ac:dyDescent="0.25">
      <c r="A4587" s="119" t="s">
        <v>9292</v>
      </c>
      <c r="B4587" t="s">
        <v>9293</v>
      </c>
      <c r="C4587" t="str">
        <f>Tabla4[[#This Row],[NIT]]</f>
        <v>06140103031026</v>
      </c>
      <c r="D4587">
        <f t="shared" si="143"/>
        <v>14</v>
      </c>
      <c r="E4587" t="str">
        <f t="shared" si="144"/>
        <v>NIT</v>
      </c>
    </row>
    <row r="4588" spans="1:5" x14ac:dyDescent="0.25">
      <c r="A4588" s="119" t="s">
        <v>9294</v>
      </c>
      <c r="B4588" t="s">
        <v>9295</v>
      </c>
      <c r="C4588" t="str">
        <f>Tabla4[[#This Row],[NIT]]</f>
        <v>06142204860027</v>
      </c>
      <c r="D4588">
        <f t="shared" si="143"/>
        <v>14</v>
      </c>
      <c r="E4588" t="str">
        <f t="shared" si="144"/>
        <v>NIT</v>
      </c>
    </row>
    <row r="4589" spans="1:5" x14ac:dyDescent="0.25">
      <c r="A4589" s="119" t="s">
        <v>1562</v>
      </c>
      <c r="B4589" t="s">
        <v>9296</v>
      </c>
      <c r="C4589" t="str">
        <f>Tabla4[[#This Row],[NIT]]</f>
        <v>06141702660013</v>
      </c>
      <c r="D4589">
        <f t="shared" si="143"/>
        <v>14</v>
      </c>
      <c r="E4589" t="str">
        <f t="shared" si="144"/>
        <v>NIT</v>
      </c>
    </row>
    <row r="4590" spans="1:5" x14ac:dyDescent="0.25">
      <c r="A4590" s="119" t="s">
        <v>3266</v>
      </c>
      <c r="B4590" t="s">
        <v>9297</v>
      </c>
      <c r="C4590" t="str">
        <f>Tabla4[[#This Row],[NIT]]</f>
        <v>06141202620014</v>
      </c>
      <c r="D4590">
        <f t="shared" si="143"/>
        <v>14</v>
      </c>
      <c r="E4590" t="str">
        <f t="shared" si="144"/>
        <v>NIT</v>
      </c>
    </row>
    <row r="4591" spans="1:5" x14ac:dyDescent="0.25">
      <c r="A4591" s="119" t="s">
        <v>1338</v>
      </c>
      <c r="B4591" t="s">
        <v>9298</v>
      </c>
      <c r="C4591" t="str">
        <f>Tabla4[[#This Row],[NIT]]</f>
        <v>06142307091063</v>
      </c>
      <c r="D4591">
        <f t="shared" si="143"/>
        <v>14</v>
      </c>
      <c r="E4591" t="str">
        <f t="shared" si="144"/>
        <v>NIT</v>
      </c>
    </row>
    <row r="4592" spans="1:5" x14ac:dyDescent="0.25">
      <c r="A4592" s="119" t="s">
        <v>9299</v>
      </c>
      <c r="B4592" t="s">
        <v>9300</v>
      </c>
      <c r="C4592" t="str">
        <f>Tabla4[[#This Row],[NIT]]</f>
        <v>06142209111080</v>
      </c>
      <c r="D4592">
        <f t="shared" si="143"/>
        <v>14</v>
      </c>
      <c r="E4592" t="str">
        <f t="shared" si="144"/>
        <v>NIT</v>
      </c>
    </row>
    <row r="4593" spans="1:5" x14ac:dyDescent="0.25">
      <c r="A4593" s="119" t="s">
        <v>9301</v>
      </c>
      <c r="B4593" t="s">
        <v>9302</v>
      </c>
      <c r="C4593" t="str">
        <f>Tabla4[[#This Row],[NIT]]</f>
        <v>11220301630016</v>
      </c>
      <c r="D4593">
        <f t="shared" si="143"/>
        <v>14</v>
      </c>
      <c r="E4593" t="str">
        <f t="shared" si="144"/>
        <v>NIT</v>
      </c>
    </row>
    <row r="4594" spans="1:5" x14ac:dyDescent="0.25">
      <c r="A4594" s="119" t="s">
        <v>9303</v>
      </c>
      <c r="B4594" t="s">
        <v>9304</v>
      </c>
      <c r="C4594" t="str">
        <f>Tabla4[[#This Row],[NIT]]</f>
        <v>06140304941160</v>
      </c>
      <c r="D4594">
        <f t="shared" si="143"/>
        <v>14</v>
      </c>
      <c r="E4594" t="str">
        <f t="shared" si="144"/>
        <v>NIT</v>
      </c>
    </row>
    <row r="4595" spans="1:5" x14ac:dyDescent="0.25">
      <c r="A4595" s="119" t="s">
        <v>9305</v>
      </c>
      <c r="B4595" t="s">
        <v>9306</v>
      </c>
      <c r="C4595" t="str">
        <f>Tabla4[[#This Row],[NIT]]</f>
        <v>06141901191039</v>
      </c>
      <c r="D4595">
        <f t="shared" si="143"/>
        <v>14</v>
      </c>
      <c r="E4595" t="str">
        <f t="shared" si="144"/>
        <v>NIT</v>
      </c>
    </row>
    <row r="4596" spans="1:5" x14ac:dyDescent="0.25">
      <c r="A4596" s="119" t="s">
        <v>39</v>
      </c>
      <c r="B4596" t="s">
        <v>9307</v>
      </c>
      <c r="C4596" t="str">
        <f>Tabla4[[#This Row],[NIT]]</f>
        <v>06141909001034</v>
      </c>
      <c r="D4596">
        <f t="shared" si="143"/>
        <v>14</v>
      </c>
      <c r="E4596" t="str">
        <f t="shared" si="144"/>
        <v>NIT</v>
      </c>
    </row>
    <row r="4597" spans="1:5" x14ac:dyDescent="0.25">
      <c r="A4597" s="119" t="s">
        <v>9308</v>
      </c>
      <c r="B4597" t="s">
        <v>9309</v>
      </c>
      <c r="C4597" t="str">
        <f>Tabla4[[#This Row],[NIT]]</f>
        <v>05110205951057</v>
      </c>
      <c r="D4597">
        <f t="shared" si="143"/>
        <v>14</v>
      </c>
      <c r="E4597" t="str">
        <f t="shared" si="144"/>
        <v>NIT</v>
      </c>
    </row>
    <row r="4598" spans="1:5" x14ac:dyDescent="0.25">
      <c r="A4598" s="119" t="s">
        <v>9310</v>
      </c>
      <c r="B4598" t="s">
        <v>9311</v>
      </c>
      <c r="C4598" t="str">
        <f>Tabla4[[#This Row],[NIT]]</f>
        <v>10091907771010</v>
      </c>
      <c r="D4598">
        <f t="shared" si="143"/>
        <v>14</v>
      </c>
      <c r="E4598" t="str">
        <f t="shared" si="144"/>
        <v>NIT</v>
      </c>
    </row>
    <row r="4599" spans="1:5" x14ac:dyDescent="0.25">
      <c r="A4599" s="119" t="s">
        <v>9312</v>
      </c>
      <c r="B4599" t="s">
        <v>9313</v>
      </c>
      <c r="C4599" t="str">
        <f>Tabla4[[#This Row],[NIT]]</f>
        <v>05032807091015</v>
      </c>
      <c r="D4599">
        <f t="shared" si="143"/>
        <v>14</v>
      </c>
      <c r="E4599" t="str">
        <f t="shared" si="144"/>
        <v>NIT</v>
      </c>
    </row>
    <row r="4600" spans="1:5" x14ac:dyDescent="0.25">
      <c r="A4600" s="119" t="s">
        <v>9314</v>
      </c>
      <c r="B4600" t="s">
        <v>9315</v>
      </c>
      <c r="C4600" t="str">
        <f>Tabla4[[#This Row],[NIT]]</f>
        <v>05021701781010</v>
      </c>
      <c r="D4600">
        <f t="shared" si="143"/>
        <v>14</v>
      </c>
      <c r="E4600" t="str">
        <f t="shared" si="144"/>
        <v>NIT</v>
      </c>
    </row>
    <row r="4601" spans="1:5" x14ac:dyDescent="0.25">
      <c r="A4601" s="119" t="s">
        <v>9316</v>
      </c>
      <c r="B4601" t="s">
        <v>9317</v>
      </c>
      <c r="C4601" t="str">
        <f>Tabla4[[#This Row],[NIT]]</f>
        <v>02102506011013</v>
      </c>
      <c r="D4601">
        <f t="shared" si="143"/>
        <v>14</v>
      </c>
      <c r="E4601" t="str">
        <f t="shared" si="144"/>
        <v>NIT</v>
      </c>
    </row>
    <row r="4602" spans="1:5" x14ac:dyDescent="0.25">
      <c r="A4602" s="119" t="s">
        <v>9318</v>
      </c>
      <c r="B4602" t="s">
        <v>9319</v>
      </c>
      <c r="C4602" t="str">
        <f>Tabla4[[#This Row],[NIT]]</f>
        <v>06141709881013</v>
      </c>
      <c r="D4602">
        <f t="shared" si="143"/>
        <v>14</v>
      </c>
      <c r="E4602" t="str">
        <f t="shared" si="144"/>
        <v>NIT</v>
      </c>
    </row>
    <row r="4603" spans="1:5" x14ac:dyDescent="0.25">
      <c r="A4603" s="1" t="s">
        <v>9320</v>
      </c>
      <c r="B4603" t="s">
        <v>9321</v>
      </c>
      <c r="C4603" t="str">
        <f>Tabla4[[#This Row],[NIT]]</f>
        <v>96150710591021</v>
      </c>
      <c r="D4603">
        <f t="shared" si="143"/>
        <v>14</v>
      </c>
      <c r="E4603" t="str">
        <f t="shared" si="144"/>
        <v>NIT</v>
      </c>
    </row>
    <row r="4604" spans="1:5" x14ac:dyDescent="0.25">
      <c r="A4604" s="1" t="s">
        <v>97</v>
      </c>
      <c r="B4604" t="s">
        <v>9322</v>
      </c>
      <c r="C4604" t="str">
        <f>Tabla4[[#This Row],[NIT]]</f>
        <v>06142212650014</v>
      </c>
      <c r="D4604">
        <f t="shared" si="143"/>
        <v>14</v>
      </c>
      <c r="E4604" t="str">
        <f t="shared" si="144"/>
        <v>NIT</v>
      </c>
    </row>
    <row r="4605" spans="1:5" x14ac:dyDescent="0.25">
      <c r="A4605" s="1" t="s">
        <v>9323</v>
      </c>
      <c r="B4605" t="s">
        <v>9324</v>
      </c>
      <c r="C4605" t="str">
        <f>Tabla4[[#This Row],[NIT]]</f>
        <v>06143005051069</v>
      </c>
      <c r="D4605">
        <f t="shared" si="143"/>
        <v>14</v>
      </c>
      <c r="E4605" t="str">
        <f t="shared" si="144"/>
        <v>NIT</v>
      </c>
    </row>
    <row r="4606" spans="1:5" x14ac:dyDescent="0.25">
      <c r="A4606" s="1" t="s">
        <v>1354</v>
      </c>
      <c r="B4606" t="s">
        <v>9325</v>
      </c>
      <c r="C4606" t="str">
        <f>Tabla4[[#This Row],[NIT]]</f>
        <v>06142708101053</v>
      </c>
      <c r="D4606">
        <f t="shared" si="143"/>
        <v>14</v>
      </c>
      <c r="E4606" t="str">
        <f t="shared" si="144"/>
        <v>NIT</v>
      </c>
    </row>
    <row r="4607" spans="1:5" x14ac:dyDescent="0.25">
      <c r="A4607" s="1" t="s">
        <v>957</v>
      </c>
      <c r="B4607" t="s">
        <v>9326</v>
      </c>
      <c r="C4607" t="str">
        <f>Tabla4[[#This Row],[NIT]]</f>
        <v>06142909951047</v>
      </c>
      <c r="D4607">
        <f t="shared" si="143"/>
        <v>14</v>
      </c>
      <c r="E4607" t="str">
        <f t="shared" si="144"/>
        <v>NIT</v>
      </c>
    </row>
    <row r="4608" spans="1:5" x14ac:dyDescent="0.25">
      <c r="A4608" s="119" t="s">
        <v>3198</v>
      </c>
      <c r="B4608" t="s">
        <v>8870</v>
      </c>
      <c r="C4608" t="str">
        <f>Tabla4[[#This Row],[NIT]]</f>
        <v>10092504680019</v>
      </c>
      <c r="D4608">
        <f t="shared" si="143"/>
        <v>14</v>
      </c>
      <c r="E4608" t="str">
        <f t="shared" si="144"/>
        <v>NIT</v>
      </c>
    </row>
    <row r="4609" spans="1:5" x14ac:dyDescent="0.25">
      <c r="A4609" s="1" t="s">
        <v>9327</v>
      </c>
      <c r="B4609" t="s">
        <v>9328</v>
      </c>
      <c r="C4609" t="str">
        <f>Tabla4[[#This Row],[NIT]]</f>
        <v>06140510091041</v>
      </c>
      <c r="D4609">
        <f t="shared" si="143"/>
        <v>14</v>
      </c>
      <c r="E4609" t="str">
        <f t="shared" si="144"/>
        <v>NIT</v>
      </c>
    </row>
    <row r="4610" spans="1:5" x14ac:dyDescent="0.25">
      <c r="A4610" s="119" t="s">
        <v>1487</v>
      </c>
      <c r="B4610" t="s">
        <v>9329</v>
      </c>
      <c r="C4610" t="str">
        <f>Tabla4[[#This Row],[NIT]]</f>
        <v>06142403071030</v>
      </c>
      <c r="D4610">
        <f t="shared" ref="D4610:D4673" si="145">LEN(C4610)</f>
        <v>14</v>
      </c>
      <c r="E4610" t="str">
        <f t="shared" si="144"/>
        <v>NIT</v>
      </c>
    </row>
    <row r="4611" spans="1:5" x14ac:dyDescent="0.25">
      <c r="A4611" s="1" t="s">
        <v>1394</v>
      </c>
      <c r="B4611" t="s">
        <v>9330</v>
      </c>
      <c r="C4611" t="str">
        <f>Tabla4[[#This Row],[NIT]]</f>
        <v>06140210081052</v>
      </c>
      <c r="D4611">
        <f t="shared" si="145"/>
        <v>14</v>
      </c>
      <c r="E4611" t="str">
        <f t="shared" ref="E4611:E4674" si="146">IF(D4611=14,"NIT",IF(D4611=9,"DUI"," "))</f>
        <v>NIT</v>
      </c>
    </row>
    <row r="4612" spans="1:5" x14ac:dyDescent="0.25">
      <c r="A4612" s="1" t="s">
        <v>9331</v>
      </c>
      <c r="B4612" t="s">
        <v>9332</v>
      </c>
      <c r="C4612" t="str">
        <f>Tabla4[[#This Row],[NIT]]</f>
        <v>06142710761257</v>
      </c>
      <c r="D4612">
        <f t="shared" si="145"/>
        <v>14</v>
      </c>
      <c r="E4612" t="str">
        <f t="shared" si="146"/>
        <v>NIT</v>
      </c>
    </row>
    <row r="4613" spans="1:5" x14ac:dyDescent="0.25">
      <c r="A4613" s="1" t="s">
        <v>9333</v>
      </c>
      <c r="B4613" t="s">
        <v>9334</v>
      </c>
      <c r="C4613" t="str">
        <f>Tabla4[[#This Row],[NIT]]</f>
        <v>06141902091038</v>
      </c>
      <c r="D4613">
        <f t="shared" si="145"/>
        <v>14</v>
      </c>
      <c r="E4613" t="str">
        <f t="shared" si="146"/>
        <v>NIT</v>
      </c>
    </row>
    <row r="4614" spans="1:5" x14ac:dyDescent="0.25">
      <c r="A4614" s="1" t="s">
        <v>8994</v>
      </c>
      <c r="B4614" t="s">
        <v>9335</v>
      </c>
      <c r="C4614" t="str">
        <f>Tabla4[[#This Row],[NIT]]</f>
        <v>06143110181121</v>
      </c>
      <c r="D4614">
        <f t="shared" si="145"/>
        <v>14</v>
      </c>
      <c r="E4614" t="str">
        <f t="shared" si="146"/>
        <v>NIT</v>
      </c>
    </row>
    <row r="4615" spans="1:5" x14ac:dyDescent="0.25">
      <c r="A4615" s="1" t="s">
        <v>3168</v>
      </c>
      <c r="B4615" t="s">
        <v>9336</v>
      </c>
      <c r="C4615" t="str">
        <f>Tabla4[[#This Row],[NIT]]</f>
        <v>06143107620016</v>
      </c>
      <c r="D4615">
        <f t="shared" si="145"/>
        <v>14</v>
      </c>
      <c r="E4615" t="str">
        <f t="shared" si="146"/>
        <v>NIT</v>
      </c>
    </row>
    <row r="4616" spans="1:5" x14ac:dyDescent="0.25">
      <c r="A4616" s="1" t="s">
        <v>9337</v>
      </c>
      <c r="B4616" t="s">
        <v>9338</v>
      </c>
      <c r="C4616" t="str">
        <f>Tabla4[[#This Row],[NIT]]</f>
        <v>06191411771018</v>
      </c>
      <c r="D4616">
        <f t="shared" si="145"/>
        <v>14</v>
      </c>
      <c r="E4616" t="str">
        <f t="shared" si="146"/>
        <v>NIT</v>
      </c>
    </row>
    <row r="4617" spans="1:5" x14ac:dyDescent="0.25">
      <c r="A4617" s="1" t="s">
        <v>9339</v>
      </c>
      <c r="B4617" t="s">
        <v>9340</v>
      </c>
      <c r="C4617" t="str">
        <f>Tabla4[[#This Row],[NIT]]</f>
        <v>06143008061057</v>
      </c>
      <c r="D4617">
        <f t="shared" si="145"/>
        <v>14</v>
      </c>
      <c r="E4617" t="str">
        <f t="shared" si="146"/>
        <v>NIT</v>
      </c>
    </row>
    <row r="4618" spans="1:5" x14ac:dyDescent="0.25">
      <c r="A4618" s="1" t="s">
        <v>8052</v>
      </c>
      <c r="B4618" t="s">
        <v>9341</v>
      </c>
      <c r="C4618" t="str">
        <f>Tabla4[[#This Row],[NIT]]</f>
        <v>06141901001027</v>
      </c>
      <c r="D4618">
        <f t="shared" si="145"/>
        <v>14</v>
      </c>
      <c r="E4618" t="str">
        <f t="shared" si="146"/>
        <v>NIT</v>
      </c>
    </row>
    <row r="4619" spans="1:5" x14ac:dyDescent="0.25">
      <c r="A4619" s="1" t="s">
        <v>1453</v>
      </c>
      <c r="B4619" t="s">
        <v>9342</v>
      </c>
      <c r="C4619" t="str">
        <f>Tabla4[[#This Row],[NIT]]</f>
        <v>06142911101042</v>
      </c>
      <c r="D4619">
        <f t="shared" si="145"/>
        <v>14</v>
      </c>
      <c r="E4619" t="str">
        <f t="shared" si="146"/>
        <v>NIT</v>
      </c>
    </row>
    <row r="4620" spans="1:5" x14ac:dyDescent="0.25">
      <c r="A4620" s="1" t="s">
        <v>9343</v>
      </c>
      <c r="B4620" t="s">
        <v>9344</v>
      </c>
      <c r="C4620" t="str">
        <f>Tabla4[[#This Row],[NIT]]</f>
        <v>06141709011035</v>
      </c>
      <c r="D4620">
        <f t="shared" si="145"/>
        <v>14</v>
      </c>
      <c r="E4620" t="str">
        <f t="shared" si="146"/>
        <v>NIT</v>
      </c>
    </row>
    <row r="4621" spans="1:5" x14ac:dyDescent="0.25">
      <c r="A4621" s="1" t="s">
        <v>1384</v>
      </c>
      <c r="B4621" t="s">
        <v>9345</v>
      </c>
      <c r="C4621" t="str">
        <f>Tabla4[[#This Row],[NIT]]</f>
        <v>06142501101070</v>
      </c>
      <c r="D4621">
        <f t="shared" si="145"/>
        <v>14</v>
      </c>
      <c r="E4621" t="str">
        <f t="shared" si="146"/>
        <v>NIT</v>
      </c>
    </row>
    <row r="4622" spans="1:5" x14ac:dyDescent="0.25">
      <c r="A4622" s="1" t="s">
        <v>9346</v>
      </c>
      <c r="B4622" t="s">
        <v>9347</v>
      </c>
      <c r="C4622" t="str">
        <f>Tabla4[[#This Row],[NIT]]</f>
        <v>06141410901506</v>
      </c>
      <c r="D4622">
        <f t="shared" si="145"/>
        <v>14</v>
      </c>
      <c r="E4622" t="str">
        <f t="shared" si="146"/>
        <v>NIT</v>
      </c>
    </row>
    <row r="4623" spans="1:5" x14ac:dyDescent="0.25">
      <c r="A4623" s="1" t="s">
        <v>9348</v>
      </c>
      <c r="B4623" t="s">
        <v>9349</v>
      </c>
      <c r="C4623" t="str">
        <f>Tabla4[[#This Row],[NIT]]</f>
        <v>06141808941052</v>
      </c>
      <c r="D4623">
        <f t="shared" si="145"/>
        <v>14</v>
      </c>
      <c r="E4623" t="str">
        <f t="shared" si="146"/>
        <v>NIT</v>
      </c>
    </row>
    <row r="4624" spans="1:5" x14ac:dyDescent="0.25">
      <c r="A4624" s="1" t="s">
        <v>2822</v>
      </c>
      <c r="B4624" t="s">
        <v>9350</v>
      </c>
      <c r="C4624" t="str">
        <f>Tabla4[[#This Row],[NIT]]</f>
        <v>06140611800022</v>
      </c>
      <c r="D4624">
        <f t="shared" si="145"/>
        <v>14</v>
      </c>
      <c r="E4624" t="str">
        <f t="shared" si="146"/>
        <v>NIT</v>
      </c>
    </row>
    <row r="4625" spans="1:5" x14ac:dyDescent="0.25">
      <c r="A4625" s="1" t="s">
        <v>9351</v>
      </c>
      <c r="B4625" t="s">
        <v>9352</v>
      </c>
      <c r="C4625" t="str">
        <f>Tabla4[[#This Row],[NIT]]</f>
        <v>05112311161017</v>
      </c>
      <c r="D4625">
        <f t="shared" si="145"/>
        <v>14</v>
      </c>
      <c r="E4625" t="str">
        <f t="shared" si="146"/>
        <v>NIT</v>
      </c>
    </row>
    <row r="4626" spans="1:5" x14ac:dyDescent="0.25">
      <c r="A4626" s="119" t="s">
        <v>3075</v>
      </c>
      <c r="B4626" t="s">
        <v>9353</v>
      </c>
      <c r="C4626" t="str">
        <f>Tabla4[[#This Row],[NIT]]</f>
        <v>06141603991030</v>
      </c>
      <c r="D4626">
        <f t="shared" si="145"/>
        <v>14</v>
      </c>
      <c r="E4626" t="str">
        <f t="shared" si="146"/>
        <v>NIT</v>
      </c>
    </row>
    <row r="4627" spans="1:5" x14ac:dyDescent="0.25">
      <c r="A4627" s="1" t="s">
        <v>4315</v>
      </c>
      <c r="B4627" t="s">
        <v>9354</v>
      </c>
      <c r="C4627" t="str">
        <f>Tabla4[[#This Row],[NIT]]</f>
        <v>06143107670019</v>
      </c>
      <c r="D4627">
        <f t="shared" si="145"/>
        <v>14</v>
      </c>
      <c r="E4627" t="str">
        <f t="shared" si="146"/>
        <v>NIT</v>
      </c>
    </row>
    <row r="4628" spans="1:5" x14ac:dyDescent="0.25">
      <c r="A4628" s="1" t="s">
        <v>4628</v>
      </c>
      <c r="B4628" t="s">
        <v>9355</v>
      </c>
      <c r="C4628" t="str">
        <f>Tabla4[[#This Row],[NIT]]</f>
        <v>06141408850049</v>
      </c>
      <c r="D4628">
        <f t="shared" si="145"/>
        <v>14</v>
      </c>
      <c r="E4628" t="str">
        <f t="shared" si="146"/>
        <v>NIT</v>
      </c>
    </row>
    <row r="4629" spans="1:5" x14ac:dyDescent="0.25">
      <c r="A4629" s="1" t="s">
        <v>9356</v>
      </c>
      <c r="B4629" t="s">
        <v>9357</v>
      </c>
      <c r="C4629" t="str">
        <f>Tabla4[[#This Row],[NIT]]</f>
        <v>06140404001025</v>
      </c>
      <c r="D4629">
        <f t="shared" si="145"/>
        <v>14</v>
      </c>
      <c r="E4629" t="str">
        <f t="shared" si="146"/>
        <v>NIT</v>
      </c>
    </row>
    <row r="4630" spans="1:5" x14ac:dyDescent="0.25">
      <c r="A4630" s="1" t="s">
        <v>2514</v>
      </c>
      <c r="B4630" t="s">
        <v>9358</v>
      </c>
      <c r="C4630" t="str">
        <f>Tabla4[[#This Row],[NIT]]</f>
        <v>12171306680010</v>
      </c>
      <c r="D4630">
        <f t="shared" si="145"/>
        <v>14</v>
      </c>
      <c r="E4630" t="str">
        <f t="shared" si="146"/>
        <v>NIT</v>
      </c>
    </row>
    <row r="4631" spans="1:5" x14ac:dyDescent="0.25">
      <c r="A4631" s="1" t="s">
        <v>9359</v>
      </c>
      <c r="B4631" t="s">
        <v>9360</v>
      </c>
      <c r="C4631" t="str">
        <f>Tabla4[[#This Row],[NIT]]</f>
        <v>05102905901015</v>
      </c>
      <c r="D4631">
        <f t="shared" si="145"/>
        <v>14</v>
      </c>
      <c r="E4631" t="str">
        <f t="shared" si="146"/>
        <v>NIT</v>
      </c>
    </row>
    <row r="4632" spans="1:5" x14ac:dyDescent="0.25">
      <c r="A4632" s="1" t="s">
        <v>2010</v>
      </c>
      <c r="B4632" t="s">
        <v>9361</v>
      </c>
      <c r="C4632" t="str">
        <f>Tabla4[[#This Row],[NIT]]</f>
        <v>06141104780023</v>
      </c>
      <c r="D4632">
        <f t="shared" si="145"/>
        <v>14</v>
      </c>
      <c r="E4632" t="str">
        <f t="shared" si="146"/>
        <v>NIT</v>
      </c>
    </row>
    <row r="4633" spans="1:5" x14ac:dyDescent="0.25">
      <c r="A4633" s="1" t="s">
        <v>1324</v>
      </c>
      <c r="B4633" t="s">
        <v>9362</v>
      </c>
      <c r="C4633" t="str">
        <f>Tabla4[[#This Row],[NIT]]</f>
        <v>14070503650018</v>
      </c>
      <c r="D4633">
        <f t="shared" si="145"/>
        <v>14</v>
      </c>
      <c r="E4633" t="str">
        <f t="shared" si="146"/>
        <v>NIT</v>
      </c>
    </row>
    <row r="4634" spans="1:5" x14ac:dyDescent="0.25">
      <c r="A4634" s="1" t="s">
        <v>7281</v>
      </c>
      <c r="B4634" t="s">
        <v>9363</v>
      </c>
      <c r="C4634" t="str">
        <f>Tabla4[[#This Row],[NIT]]</f>
        <v>06141105951030</v>
      </c>
      <c r="D4634">
        <f t="shared" si="145"/>
        <v>14</v>
      </c>
      <c r="E4634" t="str">
        <f t="shared" si="146"/>
        <v>NIT</v>
      </c>
    </row>
    <row r="4635" spans="1:5" x14ac:dyDescent="0.25">
      <c r="A4635" s="1" t="s">
        <v>9364</v>
      </c>
      <c r="B4635" t="s">
        <v>9365</v>
      </c>
      <c r="C4635" t="str">
        <f>Tabla4[[#This Row],[NIT]]</f>
        <v>11180112320023</v>
      </c>
      <c r="D4635">
        <f t="shared" si="145"/>
        <v>14</v>
      </c>
      <c r="E4635" t="str">
        <f t="shared" si="146"/>
        <v>NIT</v>
      </c>
    </row>
    <row r="4636" spans="1:5" x14ac:dyDescent="0.25">
      <c r="A4636" s="1" t="s">
        <v>2599</v>
      </c>
      <c r="B4636" t="s">
        <v>9366</v>
      </c>
      <c r="C4636" t="str">
        <f>Tabla4[[#This Row],[NIT]]</f>
        <v>06142208921011</v>
      </c>
      <c r="D4636">
        <f t="shared" si="145"/>
        <v>14</v>
      </c>
      <c r="E4636" t="str">
        <f t="shared" si="146"/>
        <v>NIT</v>
      </c>
    </row>
    <row r="4637" spans="1:5" x14ac:dyDescent="0.25">
      <c r="A4637" s="1" t="s">
        <v>6185</v>
      </c>
      <c r="B4637" t="s">
        <v>9367</v>
      </c>
      <c r="C4637" t="str">
        <f>Tabla4[[#This Row],[NIT]]</f>
        <v>06141501590019</v>
      </c>
      <c r="D4637">
        <f t="shared" si="145"/>
        <v>14</v>
      </c>
      <c r="E4637" t="str">
        <f t="shared" si="146"/>
        <v>NIT</v>
      </c>
    </row>
    <row r="4638" spans="1:5" x14ac:dyDescent="0.25">
      <c r="A4638" s="1" t="s">
        <v>9368</v>
      </c>
      <c r="B4638" t="s">
        <v>9369</v>
      </c>
      <c r="C4638" t="str">
        <f>Tabla4[[#This Row],[NIT]]</f>
        <v>06142603721196</v>
      </c>
      <c r="D4638">
        <f t="shared" si="145"/>
        <v>14</v>
      </c>
      <c r="E4638" t="str">
        <f t="shared" si="146"/>
        <v>NIT</v>
      </c>
    </row>
    <row r="4639" spans="1:5" x14ac:dyDescent="0.25">
      <c r="A4639" s="1" t="s">
        <v>1369</v>
      </c>
      <c r="B4639" t="s">
        <v>9370</v>
      </c>
      <c r="C4639" t="str">
        <f>Tabla4[[#This Row],[NIT]]</f>
        <v>06142407500017</v>
      </c>
      <c r="D4639">
        <f t="shared" si="145"/>
        <v>14</v>
      </c>
      <c r="E4639" t="str">
        <f t="shared" si="146"/>
        <v>NIT</v>
      </c>
    </row>
    <row r="4640" spans="1:5" x14ac:dyDescent="0.25">
      <c r="A4640" s="119" t="s">
        <v>9371</v>
      </c>
      <c r="B4640" t="s">
        <v>9372</v>
      </c>
      <c r="C4640" t="str">
        <f>Tabla4[[#This Row],[NIT]]</f>
        <v>06143108911074</v>
      </c>
      <c r="D4640">
        <f t="shared" si="145"/>
        <v>14</v>
      </c>
      <c r="E4640" t="str">
        <f t="shared" si="146"/>
        <v>NIT</v>
      </c>
    </row>
    <row r="4641" spans="1:5" x14ac:dyDescent="0.25">
      <c r="A4641" s="1" t="s">
        <v>9373</v>
      </c>
      <c r="B4641" t="s">
        <v>9374</v>
      </c>
      <c r="C4641" t="str">
        <f>Tabla4[[#This Row],[NIT]]</f>
        <v>02102311620052</v>
      </c>
      <c r="D4641">
        <f t="shared" si="145"/>
        <v>14</v>
      </c>
      <c r="E4641" t="str">
        <f t="shared" si="146"/>
        <v>NIT</v>
      </c>
    </row>
    <row r="4642" spans="1:5" x14ac:dyDescent="0.25">
      <c r="A4642" s="1" t="s">
        <v>4112</v>
      </c>
      <c r="B4642" t="s">
        <v>9375</v>
      </c>
      <c r="C4642" t="str">
        <f>Tabla4[[#This Row],[NIT]]</f>
        <v>06142803931012</v>
      </c>
      <c r="D4642">
        <f t="shared" si="145"/>
        <v>14</v>
      </c>
      <c r="E4642" t="str">
        <f t="shared" si="146"/>
        <v>NIT</v>
      </c>
    </row>
    <row r="4643" spans="1:5" x14ac:dyDescent="0.25">
      <c r="A4643" s="1" t="s">
        <v>9376</v>
      </c>
      <c r="B4643" t="s">
        <v>9377</v>
      </c>
      <c r="C4643" t="str">
        <f>Tabla4[[#This Row],[NIT]]</f>
        <v>06082511590014</v>
      </c>
      <c r="D4643">
        <f t="shared" si="145"/>
        <v>14</v>
      </c>
      <c r="E4643" t="str">
        <f t="shared" si="146"/>
        <v>NIT</v>
      </c>
    </row>
    <row r="4644" spans="1:5" x14ac:dyDescent="0.25">
      <c r="A4644" s="1" t="s">
        <v>1326</v>
      </c>
      <c r="B4644" t="s">
        <v>9378</v>
      </c>
      <c r="C4644" t="str">
        <f>Tabla4[[#This Row],[NIT]]</f>
        <v>06141101690011</v>
      </c>
      <c r="D4644">
        <f t="shared" si="145"/>
        <v>14</v>
      </c>
      <c r="E4644" t="str">
        <f t="shared" si="146"/>
        <v>NIT</v>
      </c>
    </row>
    <row r="4645" spans="1:5" x14ac:dyDescent="0.25">
      <c r="A4645" s="119" t="s">
        <v>9379</v>
      </c>
      <c r="B4645" t="s">
        <v>9380</v>
      </c>
      <c r="C4645" t="str">
        <f>Tabla4[[#This Row],[NIT]]</f>
        <v>04330307590010</v>
      </c>
      <c r="D4645">
        <f t="shared" si="145"/>
        <v>14</v>
      </c>
      <c r="E4645" t="str">
        <f t="shared" si="146"/>
        <v>NIT</v>
      </c>
    </row>
    <row r="4646" spans="1:5" x14ac:dyDescent="0.25">
      <c r="A4646" s="1" t="s">
        <v>9381</v>
      </c>
      <c r="B4646" t="s">
        <v>9382</v>
      </c>
      <c r="C4646" t="str">
        <f>Tabla4[[#This Row],[NIT]]</f>
        <v>06140701091041</v>
      </c>
      <c r="D4646">
        <f t="shared" si="145"/>
        <v>14</v>
      </c>
      <c r="E4646" t="str">
        <f t="shared" si="146"/>
        <v>NIT</v>
      </c>
    </row>
    <row r="4647" spans="1:5" x14ac:dyDescent="0.25">
      <c r="A4647" s="1" t="s">
        <v>120</v>
      </c>
      <c r="B4647" t="s">
        <v>9383</v>
      </c>
      <c r="C4647" t="str">
        <f>Tabla4[[#This Row],[NIT]]</f>
        <v>06141106071025</v>
      </c>
      <c r="D4647">
        <f t="shared" si="145"/>
        <v>14</v>
      </c>
      <c r="E4647" t="str">
        <f t="shared" si="146"/>
        <v>NIT</v>
      </c>
    </row>
    <row r="4648" spans="1:5" x14ac:dyDescent="0.25">
      <c r="A4648" s="1" t="s">
        <v>1786</v>
      </c>
      <c r="B4648" t="s">
        <v>9384</v>
      </c>
      <c r="C4648" t="str">
        <f>Tabla4[[#This Row],[NIT]]</f>
        <v>06143101550016</v>
      </c>
      <c r="D4648">
        <f t="shared" si="145"/>
        <v>14</v>
      </c>
      <c r="E4648" t="str">
        <f t="shared" si="146"/>
        <v>NIT</v>
      </c>
    </row>
    <row r="4649" spans="1:5" x14ac:dyDescent="0.25">
      <c r="A4649" s="1" t="s">
        <v>9385</v>
      </c>
      <c r="B4649" t="s">
        <v>1391</v>
      </c>
      <c r="C4649" t="str">
        <f>Tabla4[[#This Row],[NIT]]</f>
        <v>013103320</v>
      </c>
      <c r="D4649">
        <f t="shared" si="145"/>
        <v>9</v>
      </c>
      <c r="E4649" t="str">
        <f t="shared" si="146"/>
        <v>DUI</v>
      </c>
    </row>
    <row r="4650" spans="1:5" x14ac:dyDescent="0.25">
      <c r="A4650" s="1" t="s">
        <v>8684</v>
      </c>
      <c r="B4650" t="s">
        <v>9386</v>
      </c>
      <c r="C4650" t="str">
        <f>Tabla4[[#This Row],[NIT]]</f>
        <v>06140910131034</v>
      </c>
      <c r="D4650">
        <f t="shared" si="145"/>
        <v>14</v>
      </c>
      <c r="E4650" t="str">
        <f t="shared" si="146"/>
        <v>NIT</v>
      </c>
    </row>
    <row r="4651" spans="1:5" x14ac:dyDescent="0.25">
      <c r="A4651" s="119" t="s">
        <v>2220</v>
      </c>
      <c r="B4651" t="s">
        <v>9387</v>
      </c>
      <c r="C4651" t="str">
        <f>Tabla4[[#This Row],[NIT]]</f>
        <v>06140607921022</v>
      </c>
      <c r="D4651">
        <f t="shared" si="145"/>
        <v>14</v>
      </c>
      <c r="E4651" t="str">
        <f t="shared" si="146"/>
        <v>NIT</v>
      </c>
    </row>
    <row r="4652" spans="1:5" x14ac:dyDescent="0.25">
      <c r="A4652" s="119" t="s">
        <v>9388</v>
      </c>
      <c r="B4652" t="s">
        <v>9389</v>
      </c>
      <c r="C4652" t="str">
        <f>Tabla4[[#This Row],[NIT]]</f>
        <v>06040302650016</v>
      </c>
      <c r="D4652">
        <f t="shared" si="145"/>
        <v>14</v>
      </c>
      <c r="E4652" t="str">
        <f t="shared" si="146"/>
        <v>NIT</v>
      </c>
    </row>
    <row r="4653" spans="1:5" x14ac:dyDescent="0.25">
      <c r="A4653" s="119" t="s">
        <v>7426</v>
      </c>
      <c r="B4653" t="s">
        <v>9390</v>
      </c>
      <c r="C4653" t="str">
        <f>Tabla4[[#This Row],[NIT]]</f>
        <v>06142904720020</v>
      </c>
      <c r="D4653">
        <f t="shared" si="145"/>
        <v>14</v>
      </c>
      <c r="E4653" t="str">
        <f t="shared" si="146"/>
        <v>NIT</v>
      </c>
    </row>
    <row r="4654" spans="1:5" x14ac:dyDescent="0.25">
      <c r="A4654" s="1" t="s">
        <v>9391</v>
      </c>
      <c r="B4654" t="s">
        <v>9392</v>
      </c>
      <c r="C4654" t="str">
        <f>Tabla4[[#This Row],[NIT]]</f>
        <v>06142908171021</v>
      </c>
      <c r="D4654">
        <f t="shared" si="145"/>
        <v>14</v>
      </c>
      <c r="E4654" t="str">
        <f t="shared" si="146"/>
        <v>NIT</v>
      </c>
    </row>
    <row r="4655" spans="1:5" x14ac:dyDescent="0.25">
      <c r="A4655" s="119" t="s">
        <v>9393</v>
      </c>
      <c r="B4655" t="s">
        <v>9394</v>
      </c>
      <c r="C4655" t="str">
        <f>Tabla4[[#This Row],[NIT]]</f>
        <v>06141706141027</v>
      </c>
      <c r="D4655">
        <f t="shared" si="145"/>
        <v>14</v>
      </c>
      <c r="E4655" t="str">
        <f t="shared" si="146"/>
        <v>NIT</v>
      </c>
    </row>
    <row r="4656" spans="1:5" x14ac:dyDescent="0.25">
      <c r="A4656" s="119" t="s">
        <v>9395</v>
      </c>
      <c r="B4656" t="s">
        <v>9396</v>
      </c>
      <c r="C4656" t="str">
        <f>Tabla4[[#This Row],[NIT]]</f>
        <v>06142011151036</v>
      </c>
      <c r="D4656">
        <f t="shared" si="145"/>
        <v>14</v>
      </c>
      <c r="E4656" t="str">
        <f t="shared" si="146"/>
        <v>NIT</v>
      </c>
    </row>
    <row r="4657" spans="1:5" x14ac:dyDescent="0.25">
      <c r="A4657" s="119" t="s">
        <v>9397</v>
      </c>
      <c r="B4657" t="s">
        <v>9398</v>
      </c>
      <c r="C4657" t="str">
        <f>Tabla4[[#This Row],[NIT]]</f>
        <v>06143005151012</v>
      </c>
      <c r="D4657">
        <f t="shared" si="145"/>
        <v>14</v>
      </c>
      <c r="E4657" t="str">
        <f t="shared" si="146"/>
        <v>NIT</v>
      </c>
    </row>
    <row r="4658" spans="1:5" x14ac:dyDescent="0.25">
      <c r="A4658" s="119" t="s">
        <v>9399</v>
      </c>
      <c r="B4658" t="s">
        <v>9400</v>
      </c>
      <c r="C4658" t="str">
        <f>Tabla4[[#This Row],[NIT]]</f>
        <v>06142908131038</v>
      </c>
      <c r="D4658">
        <f t="shared" si="145"/>
        <v>14</v>
      </c>
      <c r="E4658" t="str">
        <f t="shared" si="146"/>
        <v>NIT</v>
      </c>
    </row>
    <row r="4659" spans="1:5" x14ac:dyDescent="0.25">
      <c r="A4659" s="119" t="s">
        <v>9401</v>
      </c>
      <c r="B4659" t="s">
        <v>9402</v>
      </c>
      <c r="C4659" t="str">
        <f>Tabla4[[#This Row],[NIT]]</f>
        <v>09061901771024</v>
      </c>
      <c r="D4659">
        <f t="shared" si="145"/>
        <v>14</v>
      </c>
      <c r="E4659" t="str">
        <f t="shared" si="146"/>
        <v>NIT</v>
      </c>
    </row>
    <row r="4660" spans="1:5" x14ac:dyDescent="0.25">
      <c r="A4660" s="119" t="s">
        <v>2413</v>
      </c>
      <c r="B4660" t="s">
        <v>9403</v>
      </c>
      <c r="C4660" t="str">
        <f>Tabla4[[#This Row],[NIT]]</f>
        <v>14152005551010</v>
      </c>
      <c r="D4660">
        <f t="shared" si="145"/>
        <v>14</v>
      </c>
      <c r="E4660" t="str">
        <f t="shared" si="146"/>
        <v>NIT</v>
      </c>
    </row>
    <row r="4661" spans="1:5" x14ac:dyDescent="0.25">
      <c r="A4661" s="119" t="s">
        <v>2721</v>
      </c>
      <c r="B4661" t="s">
        <v>9404</v>
      </c>
      <c r="C4661" t="str">
        <f>Tabla4[[#This Row],[NIT]]</f>
        <v>06140102021043</v>
      </c>
      <c r="D4661">
        <f t="shared" si="145"/>
        <v>14</v>
      </c>
      <c r="E4661" t="str">
        <f t="shared" si="146"/>
        <v>NIT</v>
      </c>
    </row>
    <row r="4662" spans="1:5" x14ac:dyDescent="0.25">
      <c r="A4662" s="119" t="s">
        <v>7476</v>
      </c>
      <c r="B4662" t="s">
        <v>9405</v>
      </c>
      <c r="C4662" t="str">
        <f>Tabla4[[#This Row],[NIT]]</f>
        <v>06141310881010</v>
      </c>
      <c r="D4662">
        <f t="shared" si="145"/>
        <v>14</v>
      </c>
      <c r="E4662" t="str">
        <f t="shared" si="146"/>
        <v>NIT</v>
      </c>
    </row>
    <row r="4663" spans="1:5" x14ac:dyDescent="0.25">
      <c r="A4663" s="1" t="s">
        <v>9406</v>
      </c>
      <c r="B4663" t="s">
        <v>9407</v>
      </c>
      <c r="C4663" t="str">
        <f>Tabla4[[#This Row],[NIT]]</f>
        <v>06140302981017</v>
      </c>
      <c r="D4663">
        <f t="shared" si="145"/>
        <v>14</v>
      </c>
      <c r="E4663" t="str">
        <f t="shared" si="146"/>
        <v>NIT</v>
      </c>
    </row>
    <row r="4664" spans="1:5" x14ac:dyDescent="0.25">
      <c r="A4664" s="1" t="s">
        <v>9408</v>
      </c>
      <c r="B4664" t="s">
        <v>9409</v>
      </c>
      <c r="C4664" t="str">
        <f>Tabla4[[#This Row],[NIT]]</f>
        <v>06141604071016</v>
      </c>
      <c r="D4664">
        <f t="shared" si="145"/>
        <v>14</v>
      </c>
      <c r="E4664" t="str">
        <f t="shared" si="146"/>
        <v>NIT</v>
      </c>
    </row>
    <row r="4665" spans="1:5" x14ac:dyDescent="0.25">
      <c r="A4665" s="119" t="s">
        <v>9410</v>
      </c>
      <c r="B4665" t="s">
        <v>9411</v>
      </c>
      <c r="C4665" t="str">
        <f>Tabla4[[#This Row],[NIT]]</f>
        <v>06140103750012</v>
      </c>
      <c r="D4665">
        <f t="shared" si="145"/>
        <v>14</v>
      </c>
      <c r="E4665" t="str">
        <f t="shared" si="146"/>
        <v>NIT</v>
      </c>
    </row>
    <row r="4666" spans="1:5" x14ac:dyDescent="0.25">
      <c r="A4666" s="119" t="s">
        <v>9412</v>
      </c>
      <c r="B4666" t="s">
        <v>9413</v>
      </c>
      <c r="C4666" t="str">
        <f>Tabla4[[#This Row],[NIT]]</f>
        <v>06141507131039</v>
      </c>
      <c r="D4666">
        <f t="shared" si="145"/>
        <v>14</v>
      </c>
      <c r="E4666" t="str">
        <f t="shared" si="146"/>
        <v>NIT</v>
      </c>
    </row>
    <row r="4667" spans="1:5" x14ac:dyDescent="0.25">
      <c r="A4667" s="119" t="s">
        <v>5488</v>
      </c>
      <c r="B4667" t="s">
        <v>9414</v>
      </c>
      <c r="C4667" t="str">
        <f>Tabla4[[#This Row],[NIT]]</f>
        <v>06140703530140</v>
      </c>
      <c r="D4667">
        <f t="shared" si="145"/>
        <v>14</v>
      </c>
      <c r="E4667" t="str">
        <f t="shared" si="146"/>
        <v>NIT</v>
      </c>
    </row>
    <row r="4668" spans="1:5" x14ac:dyDescent="0.25">
      <c r="A4668" s="1" t="s">
        <v>1523</v>
      </c>
      <c r="B4668" t="s">
        <v>9415</v>
      </c>
      <c r="C4668" t="str">
        <f>Tabla4[[#This Row],[NIT]]</f>
        <v>06140106710037</v>
      </c>
      <c r="D4668">
        <f t="shared" si="145"/>
        <v>14</v>
      </c>
      <c r="E4668" t="str">
        <f t="shared" si="146"/>
        <v>NIT</v>
      </c>
    </row>
    <row r="4669" spans="1:5" x14ac:dyDescent="0.25">
      <c r="A4669" s="119" t="s">
        <v>9416</v>
      </c>
      <c r="B4669" t="s">
        <v>9417</v>
      </c>
      <c r="C4669" t="str">
        <f>Tabla4[[#This Row],[NIT]]</f>
        <v>14041507881018</v>
      </c>
      <c r="D4669">
        <f t="shared" si="145"/>
        <v>14</v>
      </c>
      <c r="E4669" t="str">
        <f t="shared" si="146"/>
        <v>NIT</v>
      </c>
    </row>
    <row r="4670" spans="1:5" x14ac:dyDescent="0.25">
      <c r="A4670" s="1" t="s">
        <v>9418</v>
      </c>
      <c r="B4670" t="s">
        <v>9419</v>
      </c>
      <c r="C4670" t="str">
        <f>Tabla4[[#This Row],[NIT]]</f>
        <v>06141501101073</v>
      </c>
      <c r="D4670">
        <f t="shared" si="145"/>
        <v>14</v>
      </c>
      <c r="E4670" t="str">
        <f t="shared" si="146"/>
        <v>NIT</v>
      </c>
    </row>
    <row r="4671" spans="1:5" x14ac:dyDescent="0.25">
      <c r="A4671" s="1" t="s">
        <v>3589</v>
      </c>
      <c r="B4671" t="s">
        <v>9420</v>
      </c>
      <c r="C4671" t="str">
        <f>Tabla4[[#This Row],[NIT]]</f>
        <v>06142101860018</v>
      </c>
      <c r="D4671">
        <f t="shared" si="145"/>
        <v>14</v>
      </c>
      <c r="E4671" t="str">
        <f t="shared" si="146"/>
        <v>NIT</v>
      </c>
    </row>
    <row r="4672" spans="1:5" x14ac:dyDescent="0.25">
      <c r="A4672" s="119" t="s">
        <v>9421</v>
      </c>
      <c r="B4672" t="s">
        <v>9422</v>
      </c>
      <c r="C4672" t="str">
        <f>Tabla4[[#This Row],[NIT]]</f>
        <v>06140302851016</v>
      </c>
      <c r="D4672">
        <f t="shared" si="145"/>
        <v>14</v>
      </c>
      <c r="E4672" t="str">
        <f t="shared" si="146"/>
        <v>NIT</v>
      </c>
    </row>
    <row r="4673" spans="1:5" x14ac:dyDescent="0.25">
      <c r="A4673" s="1" t="s">
        <v>9423</v>
      </c>
      <c r="B4673" t="s">
        <v>9424</v>
      </c>
      <c r="C4673" t="str">
        <f>Tabla4[[#This Row],[NIT]]</f>
        <v>06141105101010</v>
      </c>
      <c r="D4673">
        <f t="shared" si="145"/>
        <v>14</v>
      </c>
      <c r="E4673" t="str">
        <f t="shared" si="146"/>
        <v>NIT</v>
      </c>
    </row>
    <row r="4674" spans="1:5" x14ac:dyDescent="0.25">
      <c r="A4674" s="119" t="s">
        <v>9425</v>
      </c>
      <c r="B4674" t="s">
        <v>9426</v>
      </c>
      <c r="C4674" t="str">
        <f>Tabla4[[#This Row],[NIT]]</f>
        <v>20217243259</v>
      </c>
      <c r="D4674">
        <f t="shared" ref="D4674:D4737" si="147">LEN(C4674)</f>
        <v>11</v>
      </c>
      <c r="E4674" t="str">
        <f t="shared" si="146"/>
        <v xml:space="preserve"> </v>
      </c>
    </row>
    <row r="4675" spans="1:5" x14ac:dyDescent="0.25">
      <c r="A4675" s="119" t="s">
        <v>1529</v>
      </c>
      <c r="B4675" t="s">
        <v>9427</v>
      </c>
      <c r="C4675" t="str">
        <f>Tabla4[[#This Row],[NIT]]</f>
        <v>06143107971090</v>
      </c>
      <c r="D4675">
        <f t="shared" si="147"/>
        <v>14</v>
      </c>
      <c r="E4675" t="str">
        <f t="shared" ref="E4675:E4738" si="148">IF(D4675=14,"NIT",IF(D4675=9,"DUI"," "))</f>
        <v>NIT</v>
      </c>
    </row>
    <row r="4676" spans="1:5" x14ac:dyDescent="0.25">
      <c r="A4676" s="119" t="s">
        <v>9428</v>
      </c>
      <c r="B4676" t="s">
        <v>9429</v>
      </c>
      <c r="C4676" t="str">
        <f>Tabla4[[#This Row],[NIT]]</f>
        <v>04310608891017</v>
      </c>
      <c r="D4676">
        <f t="shared" si="147"/>
        <v>14</v>
      </c>
      <c r="E4676" t="str">
        <f t="shared" si="148"/>
        <v>NIT</v>
      </c>
    </row>
    <row r="4677" spans="1:5" x14ac:dyDescent="0.25">
      <c r="A4677" s="119" t="s">
        <v>8992</v>
      </c>
      <c r="B4677" t="s">
        <v>9430</v>
      </c>
      <c r="C4677" t="str">
        <f>Tabla4[[#This Row],[NIT]]</f>
        <v>05110606161016</v>
      </c>
      <c r="D4677">
        <f t="shared" si="147"/>
        <v>14</v>
      </c>
      <c r="E4677" t="str">
        <f t="shared" si="148"/>
        <v>NIT</v>
      </c>
    </row>
    <row r="4678" spans="1:5" x14ac:dyDescent="0.25">
      <c r="A4678" s="119" t="s">
        <v>9431</v>
      </c>
      <c r="B4678" t="s">
        <v>9432</v>
      </c>
      <c r="C4678" t="str">
        <f>Tabla4[[#This Row],[NIT]]</f>
        <v>05172512691017</v>
      </c>
      <c r="D4678">
        <f t="shared" si="147"/>
        <v>14</v>
      </c>
      <c r="E4678" t="str">
        <f t="shared" si="148"/>
        <v>NIT</v>
      </c>
    </row>
    <row r="4679" spans="1:5" x14ac:dyDescent="0.25">
      <c r="A4679" s="119" t="s">
        <v>1494</v>
      </c>
      <c r="B4679" t="s">
        <v>9433</v>
      </c>
      <c r="C4679" t="str">
        <f>Tabla4[[#This Row],[NIT]]</f>
        <v>06140307951051</v>
      </c>
      <c r="D4679">
        <f t="shared" si="147"/>
        <v>14</v>
      </c>
      <c r="E4679" t="str">
        <f t="shared" si="148"/>
        <v>NIT</v>
      </c>
    </row>
    <row r="4680" spans="1:5" x14ac:dyDescent="0.25">
      <c r="A4680" s="119" t="s">
        <v>9434</v>
      </c>
      <c r="B4680" t="s">
        <v>9435</v>
      </c>
      <c r="C4680" t="str">
        <f>Tabla4[[#This Row],[NIT]]</f>
        <v>06140703091022</v>
      </c>
      <c r="D4680">
        <f t="shared" si="147"/>
        <v>14</v>
      </c>
      <c r="E4680" t="str">
        <f t="shared" si="148"/>
        <v>NIT</v>
      </c>
    </row>
    <row r="4681" spans="1:5" x14ac:dyDescent="0.25">
      <c r="A4681" s="119" t="s">
        <v>9436</v>
      </c>
      <c r="B4681" t="s">
        <v>9437</v>
      </c>
      <c r="C4681" t="str">
        <f>Tabla4[[#This Row],[NIT]]</f>
        <v>06141310941110</v>
      </c>
      <c r="D4681">
        <f t="shared" si="147"/>
        <v>14</v>
      </c>
      <c r="E4681" t="str">
        <f t="shared" si="148"/>
        <v>NIT</v>
      </c>
    </row>
    <row r="4682" spans="1:5" x14ac:dyDescent="0.25">
      <c r="A4682" s="119" t="s">
        <v>9438</v>
      </c>
      <c r="B4682" t="s">
        <v>9439</v>
      </c>
      <c r="C4682" t="str">
        <f>Tabla4[[#This Row],[NIT]]</f>
        <v>06141311741092</v>
      </c>
      <c r="D4682">
        <f t="shared" si="147"/>
        <v>14</v>
      </c>
      <c r="E4682" t="str">
        <f t="shared" si="148"/>
        <v>NIT</v>
      </c>
    </row>
    <row r="4683" spans="1:5" x14ac:dyDescent="0.25">
      <c r="A4683" s="1" t="s">
        <v>9440</v>
      </c>
      <c r="B4683" t="s">
        <v>9441</v>
      </c>
      <c r="C4683" t="str">
        <f>Tabla4[[#This Row],[NIT]]</f>
        <v>06141911121047</v>
      </c>
      <c r="D4683">
        <f t="shared" si="147"/>
        <v>14</v>
      </c>
      <c r="E4683" t="str">
        <f t="shared" si="148"/>
        <v>NIT</v>
      </c>
    </row>
    <row r="4684" spans="1:5" x14ac:dyDescent="0.25">
      <c r="A4684" s="1" t="s">
        <v>9442</v>
      </c>
      <c r="B4684" t="s">
        <v>9443</v>
      </c>
      <c r="C4684" t="str">
        <f>Tabla4[[#This Row],[NIT]]</f>
        <v>06142011101020</v>
      </c>
      <c r="D4684">
        <f t="shared" si="147"/>
        <v>14</v>
      </c>
      <c r="E4684" t="str">
        <f t="shared" si="148"/>
        <v>NIT</v>
      </c>
    </row>
    <row r="4685" spans="1:5" x14ac:dyDescent="0.25">
      <c r="A4685" s="1" t="s">
        <v>9444</v>
      </c>
      <c r="B4685" t="s">
        <v>9445</v>
      </c>
      <c r="C4685" t="str">
        <f>Tabla4[[#This Row],[NIT]]</f>
        <v>06142012121033</v>
      </c>
      <c r="D4685">
        <f t="shared" si="147"/>
        <v>14</v>
      </c>
      <c r="E4685" t="str">
        <f t="shared" si="148"/>
        <v>NIT</v>
      </c>
    </row>
    <row r="4686" spans="1:5" x14ac:dyDescent="0.25">
      <c r="A4686" s="1" t="s">
        <v>7866</v>
      </c>
      <c r="B4686" t="s">
        <v>9446</v>
      </c>
      <c r="C4686" t="str">
        <f>Tabla4[[#This Row],[NIT]]</f>
        <v>06140810151020</v>
      </c>
      <c r="D4686">
        <f t="shared" si="147"/>
        <v>14</v>
      </c>
      <c r="E4686" t="str">
        <f t="shared" si="148"/>
        <v>NIT</v>
      </c>
    </row>
    <row r="4687" spans="1:5" x14ac:dyDescent="0.25">
      <c r="A4687" s="1" t="s">
        <v>9447</v>
      </c>
      <c r="B4687" t="s">
        <v>9448</v>
      </c>
      <c r="C4687" t="str">
        <f>Tabla4[[#This Row],[NIT]]</f>
        <v>06142812111010</v>
      </c>
      <c r="D4687">
        <f t="shared" si="147"/>
        <v>14</v>
      </c>
      <c r="E4687" t="str">
        <f t="shared" si="148"/>
        <v>NIT</v>
      </c>
    </row>
    <row r="4688" spans="1:5" x14ac:dyDescent="0.25">
      <c r="A4688" s="1" t="s">
        <v>9449</v>
      </c>
      <c r="B4688" t="s">
        <v>9450</v>
      </c>
      <c r="C4688" t="str">
        <f>Tabla4[[#This Row],[NIT]]</f>
        <v>06141502201020</v>
      </c>
      <c r="D4688">
        <f t="shared" si="147"/>
        <v>14</v>
      </c>
      <c r="E4688" t="str">
        <f t="shared" si="148"/>
        <v>NIT</v>
      </c>
    </row>
    <row r="4689" spans="1:5" x14ac:dyDescent="0.25">
      <c r="A4689" s="1" t="s">
        <v>9451</v>
      </c>
      <c r="B4689" t="s">
        <v>9452</v>
      </c>
      <c r="C4689" t="str">
        <f>Tabla4[[#This Row],[NIT]]</f>
        <v>06142611141050</v>
      </c>
      <c r="D4689">
        <f t="shared" si="147"/>
        <v>14</v>
      </c>
      <c r="E4689" t="str">
        <f t="shared" si="148"/>
        <v>NIT</v>
      </c>
    </row>
    <row r="4690" spans="1:5" x14ac:dyDescent="0.25">
      <c r="A4690" s="1" t="s">
        <v>2681</v>
      </c>
      <c r="B4690" t="s">
        <v>9453</v>
      </c>
      <c r="C4690" t="str">
        <f>Tabla4[[#This Row],[NIT]]</f>
        <v>08130203001010</v>
      </c>
      <c r="D4690">
        <f t="shared" si="147"/>
        <v>14</v>
      </c>
      <c r="E4690" t="str">
        <f t="shared" si="148"/>
        <v>NIT</v>
      </c>
    </row>
    <row r="4691" spans="1:5" x14ac:dyDescent="0.25">
      <c r="A4691" s="1" t="s">
        <v>9454</v>
      </c>
      <c r="B4691" t="s">
        <v>9455</v>
      </c>
      <c r="C4691" t="str">
        <f>Tabla4[[#This Row],[NIT]]</f>
        <v>05020712861028</v>
      </c>
      <c r="D4691">
        <f t="shared" si="147"/>
        <v>14</v>
      </c>
      <c r="E4691" t="str">
        <f t="shared" si="148"/>
        <v>NIT</v>
      </c>
    </row>
    <row r="4692" spans="1:5" x14ac:dyDescent="0.25">
      <c r="A4692" s="1" t="s">
        <v>1496</v>
      </c>
      <c r="B4692" t="s">
        <v>9456</v>
      </c>
      <c r="C4692" t="str">
        <f>Tabla4[[#This Row],[NIT]]</f>
        <v>06141204840017</v>
      </c>
      <c r="D4692">
        <f t="shared" si="147"/>
        <v>14</v>
      </c>
      <c r="E4692" t="str">
        <f t="shared" si="148"/>
        <v>NIT</v>
      </c>
    </row>
    <row r="4693" spans="1:5" x14ac:dyDescent="0.25">
      <c r="A4693" s="1" t="s">
        <v>5150</v>
      </c>
      <c r="B4693" t="s">
        <v>9457</v>
      </c>
      <c r="C4693" t="str">
        <f>Tabla4[[#This Row],[NIT]]</f>
        <v>06140106700019</v>
      </c>
      <c r="D4693">
        <f t="shared" si="147"/>
        <v>14</v>
      </c>
      <c r="E4693" t="str">
        <f t="shared" si="148"/>
        <v>NIT</v>
      </c>
    </row>
    <row r="4694" spans="1:5" x14ac:dyDescent="0.25">
      <c r="A4694" s="1" t="s">
        <v>7810</v>
      </c>
      <c r="B4694" t="s">
        <v>9458</v>
      </c>
      <c r="C4694" t="str">
        <f>Tabla4[[#This Row],[NIT]]</f>
        <v>06141208131022</v>
      </c>
      <c r="D4694">
        <f t="shared" si="147"/>
        <v>14</v>
      </c>
      <c r="E4694" t="str">
        <f t="shared" si="148"/>
        <v>NIT</v>
      </c>
    </row>
    <row r="4695" spans="1:5" x14ac:dyDescent="0.25">
      <c r="A4695" s="1" t="s">
        <v>3892</v>
      </c>
      <c r="B4695" t="s">
        <v>9459</v>
      </c>
      <c r="C4695" t="str">
        <f>Tabla4[[#This Row],[NIT]]</f>
        <v>03152712881017</v>
      </c>
      <c r="D4695">
        <f t="shared" si="147"/>
        <v>14</v>
      </c>
      <c r="E4695" t="str">
        <f t="shared" si="148"/>
        <v>NIT</v>
      </c>
    </row>
    <row r="4696" spans="1:5" x14ac:dyDescent="0.25">
      <c r="A4696" s="1" t="s">
        <v>2027</v>
      </c>
      <c r="B4696" t="s">
        <v>9460</v>
      </c>
      <c r="C4696" t="str">
        <f>Tabla4[[#This Row],[NIT]]</f>
        <v>06142102971044</v>
      </c>
      <c r="D4696">
        <f t="shared" si="147"/>
        <v>14</v>
      </c>
      <c r="E4696" t="str">
        <f t="shared" si="148"/>
        <v>NIT</v>
      </c>
    </row>
    <row r="4697" spans="1:5" x14ac:dyDescent="0.25">
      <c r="A4697" s="1" t="s">
        <v>786</v>
      </c>
      <c r="B4697" t="s">
        <v>9461</v>
      </c>
      <c r="C4697" t="str">
        <f>Tabla4[[#This Row],[NIT]]</f>
        <v>06143010031041</v>
      </c>
      <c r="D4697">
        <f t="shared" si="147"/>
        <v>14</v>
      </c>
      <c r="E4697" t="str">
        <f t="shared" si="148"/>
        <v>NIT</v>
      </c>
    </row>
    <row r="4698" spans="1:5" x14ac:dyDescent="0.25">
      <c r="A4698" s="119" t="s">
        <v>7133</v>
      </c>
      <c r="B4698" t="s">
        <v>9462</v>
      </c>
      <c r="C4698" t="str">
        <f>Tabla4[[#This Row],[NIT]]</f>
        <v>06140104680029</v>
      </c>
      <c r="D4698">
        <f t="shared" si="147"/>
        <v>14</v>
      </c>
      <c r="E4698" t="str">
        <f t="shared" si="148"/>
        <v>NIT</v>
      </c>
    </row>
    <row r="4699" spans="1:5" x14ac:dyDescent="0.25">
      <c r="A4699" s="119" t="s">
        <v>9463</v>
      </c>
      <c r="B4699" t="s">
        <v>9464</v>
      </c>
      <c r="C4699" t="str">
        <f>Tabla4[[#This Row],[NIT]]</f>
        <v>03151705191025</v>
      </c>
      <c r="D4699">
        <f t="shared" si="147"/>
        <v>14</v>
      </c>
      <c r="E4699" t="str">
        <f t="shared" si="148"/>
        <v>NIT</v>
      </c>
    </row>
    <row r="4700" spans="1:5" x14ac:dyDescent="0.25">
      <c r="A4700" s="119" t="s">
        <v>6130</v>
      </c>
      <c r="B4700" t="s">
        <v>9465</v>
      </c>
      <c r="C4700" t="str">
        <f>Tabla4[[#This Row],[NIT]]</f>
        <v>06140301081039</v>
      </c>
      <c r="D4700">
        <f t="shared" si="147"/>
        <v>14</v>
      </c>
      <c r="E4700" t="str">
        <f t="shared" si="148"/>
        <v>NIT</v>
      </c>
    </row>
    <row r="4701" spans="1:5" x14ac:dyDescent="0.25">
      <c r="A4701" s="1" t="s">
        <v>9466</v>
      </c>
      <c r="B4701" t="s">
        <v>9467</v>
      </c>
      <c r="C4701" t="str">
        <f>Tabla4[[#This Row],[NIT]]</f>
        <v>06140106131048</v>
      </c>
      <c r="D4701">
        <f t="shared" si="147"/>
        <v>14</v>
      </c>
      <c r="E4701" t="str">
        <f t="shared" si="148"/>
        <v>NIT</v>
      </c>
    </row>
    <row r="4702" spans="1:5" x14ac:dyDescent="0.25">
      <c r="A4702" s="1" t="s">
        <v>9468</v>
      </c>
      <c r="B4702" t="s">
        <v>9469</v>
      </c>
      <c r="C4702" t="str">
        <f>Tabla4[[#This Row],[NIT]]</f>
        <v>08191209580014</v>
      </c>
      <c r="D4702">
        <f t="shared" si="147"/>
        <v>14</v>
      </c>
      <c r="E4702" t="str">
        <f t="shared" si="148"/>
        <v>NIT</v>
      </c>
    </row>
    <row r="4703" spans="1:5" x14ac:dyDescent="0.25">
      <c r="A4703" s="119" t="s">
        <v>9470</v>
      </c>
      <c r="B4703" t="s">
        <v>9471</v>
      </c>
      <c r="C4703" t="str">
        <f>Tabla4[[#This Row],[NIT]]</f>
        <v>07021404520020</v>
      </c>
      <c r="D4703">
        <f t="shared" si="147"/>
        <v>14</v>
      </c>
      <c r="E4703" t="str">
        <f t="shared" si="148"/>
        <v>NIT</v>
      </c>
    </row>
    <row r="4704" spans="1:5" x14ac:dyDescent="0.25">
      <c r="A4704" s="119" t="s">
        <v>9472</v>
      </c>
      <c r="B4704" t="s">
        <v>9473</v>
      </c>
      <c r="C4704" t="str">
        <f>Tabla4[[#This Row],[NIT]]</f>
        <v>07162602711019</v>
      </c>
      <c r="D4704">
        <f t="shared" si="147"/>
        <v>14</v>
      </c>
      <c r="E4704" t="str">
        <f t="shared" si="148"/>
        <v>NIT</v>
      </c>
    </row>
    <row r="4705" spans="1:5" x14ac:dyDescent="0.25">
      <c r="A4705" s="1" t="s">
        <v>4324</v>
      </c>
      <c r="B4705" t="s">
        <v>9474</v>
      </c>
      <c r="C4705" t="str">
        <f>Tabla4[[#This Row],[NIT]]</f>
        <v>06140107690022</v>
      </c>
      <c r="D4705">
        <f t="shared" si="147"/>
        <v>14</v>
      </c>
      <c r="E4705" t="str">
        <f t="shared" si="148"/>
        <v>NIT</v>
      </c>
    </row>
    <row r="4706" spans="1:5" x14ac:dyDescent="0.25">
      <c r="A4706" s="1" t="s">
        <v>9475</v>
      </c>
      <c r="B4706" t="s">
        <v>9476</v>
      </c>
      <c r="C4706" t="str">
        <f>Tabla4[[#This Row],[NIT]]</f>
        <v>05111408191011</v>
      </c>
      <c r="D4706">
        <f t="shared" si="147"/>
        <v>14</v>
      </c>
      <c r="E4706" t="str">
        <f t="shared" si="148"/>
        <v>NIT</v>
      </c>
    </row>
    <row r="4707" spans="1:5" x14ac:dyDescent="0.25">
      <c r="A4707" s="1" t="s">
        <v>9477</v>
      </c>
      <c r="B4707" t="s">
        <v>9478</v>
      </c>
      <c r="C4707" t="str">
        <f>Tabla4[[#This Row],[NIT]]</f>
        <v>05112011121013</v>
      </c>
      <c r="D4707">
        <f t="shared" si="147"/>
        <v>14</v>
      </c>
      <c r="E4707" t="str">
        <f t="shared" si="148"/>
        <v>NIT</v>
      </c>
    </row>
    <row r="4708" spans="1:5" x14ac:dyDescent="0.25">
      <c r="A4708" s="1" t="s">
        <v>9479</v>
      </c>
      <c r="B4708" t="s">
        <v>9480</v>
      </c>
      <c r="C4708" t="str">
        <f>Tabla4[[#This Row],[NIT]]</f>
        <v>03120110741010</v>
      </c>
      <c r="D4708">
        <f t="shared" si="147"/>
        <v>14</v>
      </c>
      <c r="E4708" t="str">
        <f t="shared" si="148"/>
        <v>NIT</v>
      </c>
    </row>
    <row r="4709" spans="1:5" x14ac:dyDescent="0.25">
      <c r="A4709" s="1" t="s">
        <v>6866</v>
      </c>
      <c r="B4709" t="s">
        <v>9481</v>
      </c>
      <c r="C4709" t="str">
        <f>Tabla4[[#This Row],[NIT]]</f>
        <v>06140510560017</v>
      </c>
      <c r="D4709">
        <f t="shared" si="147"/>
        <v>14</v>
      </c>
      <c r="E4709" t="str">
        <f t="shared" si="148"/>
        <v>NIT</v>
      </c>
    </row>
    <row r="4710" spans="1:5" x14ac:dyDescent="0.25">
      <c r="A4710" s="1" t="s">
        <v>9482</v>
      </c>
      <c r="B4710" t="s">
        <v>9483</v>
      </c>
      <c r="C4710" t="str">
        <f>Tabla4[[#This Row],[NIT]]</f>
        <v>05192207731018</v>
      </c>
      <c r="D4710">
        <f t="shared" si="147"/>
        <v>14</v>
      </c>
      <c r="E4710" t="str">
        <f t="shared" si="148"/>
        <v>NIT</v>
      </c>
    </row>
    <row r="4711" spans="1:5" x14ac:dyDescent="0.25">
      <c r="A4711" s="1" t="s">
        <v>9484</v>
      </c>
      <c r="B4711" t="s">
        <v>9485</v>
      </c>
      <c r="C4711" t="str">
        <f>Tabla4[[#This Row],[NIT]]</f>
        <v>06142801880014</v>
      </c>
      <c r="D4711">
        <f t="shared" si="147"/>
        <v>14</v>
      </c>
      <c r="E4711" t="str">
        <f t="shared" si="148"/>
        <v>NIT</v>
      </c>
    </row>
    <row r="4712" spans="1:5" x14ac:dyDescent="0.25">
      <c r="A4712" s="1" t="s">
        <v>1311</v>
      </c>
      <c r="B4712" t="s">
        <v>8559</v>
      </c>
      <c r="C4712" t="str">
        <f>Tabla4[[#This Row],[NIT]]</f>
        <v>04070802600010</v>
      </c>
      <c r="D4712">
        <f t="shared" si="147"/>
        <v>14</v>
      </c>
      <c r="E4712" t="str">
        <f t="shared" si="148"/>
        <v>NIT</v>
      </c>
    </row>
    <row r="4713" spans="1:5" x14ac:dyDescent="0.25">
      <c r="A4713" s="1" t="s">
        <v>9486</v>
      </c>
      <c r="B4713" t="s">
        <v>9487</v>
      </c>
      <c r="C4713" t="str">
        <f>Tabla4[[#This Row],[NIT]]</f>
        <v>06142401061038</v>
      </c>
      <c r="D4713">
        <f t="shared" si="147"/>
        <v>14</v>
      </c>
      <c r="E4713" t="str">
        <f t="shared" si="148"/>
        <v>NIT</v>
      </c>
    </row>
    <row r="4714" spans="1:5" x14ac:dyDescent="0.25">
      <c r="A4714" s="1" t="s">
        <v>9488</v>
      </c>
      <c r="B4714" t="s">
        <v>9489</v>
      </c>
      <c r="C4714" t="str">
        <f>Tabla4[[#This Row],[NIT]]</f>
        <v>05030502570014</v>
      </c>
      <c r="D4714">
        <f t="shared" si="147"/>
        <v>14</v>
      </c>
      <c r="E4714" t="str">
        <f t="shared" si="148"/>
        <v>NIT</v>
      </c>
    </row>
    <row r="4715" spans="1:5" x14ac:dyDescent="0.25">
      <c r="A4715" s="1" t="s">
        <v>7892</v>
      </c>
      <c r="B4715" t="s">
        <v>9490</v>
      </c>
      <c r="C4715" t="str">
        <f>Tabla4[[#This Row],[NIT]]</f>
        <v>06141101181086</v>
      </c>
      <c r="D4715">
        <f t="shared" si="147"/>
        <v>14</v>
      </c>
      <c r="E4715" t="str">
        <f t="shared" si="148"/>
        <v>NIT</v>
      </c>
    </row>
    <row r="4716" spans="1:5" x14ac:dyDescent="0.25">
      <c r="A4716" s="1" t="s">
        <v>9491</v>
      </c>
      <c r="B4716" t="s">
        <v>9492</v>
      </c>
      <c r="C4716" t="str">
        <f>Tabla4[[#This Row],[NIT]]</f>
        <v>06142005091013</v>
      </c>
      <c r="D4716">
        <f t="shared" si="147"/>
        <v>14</v>
      </c>
      <c r="E4716" t="str">
        <f t="shared" si="148"/>
        <v>NIT</v>
      </c>
    </row>
    <row r="4717" spans="1:5" x14ac:dyDescent="0.25">
      <c r="A4717" s="1" t="s">
        <v>3139</v>
      </c>
      <c r="B4717" t="s">
        <v>9493</v>
      </c>
      <c r="C4717" t="str">
        <f>Tabla4[[#This Row],[NIT]]</f>
        <v>02102603710016</v>
      </c>
      <c r="D4717">
        <f t="shared" si="147"/>
        <v>14</v>
      </c>
      <c r="E4717" t="str">
        <f t="shared" si="148"/>
        <v>NIT</v>
      </c>
    </row>
    <row r="4718" spans="1:5" x14ac:dyDescent="0.25">
      <c r="A4718" s="1" t="s">
        <v>9494</v>
      </c>
      <c r="B4718" t="s">
        <v>9495</v>
      </c>
      <c r="C4718" t="str">
        <f>Tabla4[[#This Row],[NIT]]</f>
        <v>06142603520108</v>
      </c>
      <c r="D4718">
        <f t="shared" si="147"/>
        <v>14</v>
      </c>
      <c r="E4718" t="str">
        <f t="shared" si="148"/>
        <v>NIT</v>
      </c>
    </row>
    <row r="4719" spans="1:5" x14ac:dyDescent="0.25">
      <c r="A4719" s="119" t="s">
        <v>6822</v>
      </c>
      <c r="B4719" t="s">
        <v>9496</v>
      </c>
      <c r="C4719" t="str">
        <f>Tabla4[[#This Row],[NIT]]</f>
        <v>06140309760011</v>
      </c>
      <c r="D4719">
        <f t="shared" si="147"/>
        <v>14</v>
      </c>
      <c r="E4719" t="str">
        <f t="shared" si="148"/>
        <v>NIT</v>
      </c>
    </row>
    <row r="4720" spans="1:5" x14ac:dyDescent="0.25">
      <c r="A4720" s="1" t="s">
        <v>2145</v>
      </c>
      <c r="B4720" t="s">
        <v>9497</v>
      </c>
      <c r="C4720" t="str">
        <f>Tabla4[[#This Row],[NIT]]</f>
        <v>06141612061020</v>
      </c>
      <c r="D4720">
        <f t="shared" si="147"/>
        <v>14</v>
      </c>
      <c r="E4720" t="str">
        <f t="shared" si="148"/>
        <v>NIT</v>
      </c>
    </row>
    <row r="4721" spans="1:5" x14ac:dyDescent="0.25">
      <c r="A4721" s="119" t="s">
        <v>9498</v>
      </c>
      <c r="B4721" t="s">
        <v>9499</v>
      </c>
      <c r="C4721" t="str">
        <f>Tabla4[[#This Row],[NIT]]</f>
        <v>03012912811025</v>
      </c>
      <c r="D4721">
        <f t="shared" si="147"/>
        <v>14</v>
      </c>
      <c r="E4721" t="str">
        <f t="shared" si="148"/>
        <v>NIT</v>
      </c>
    </row>
    <row r="4722" spans="1:5" x14ac:dyDescent="0.25">
      <c r="A4722" s="119" t="s">
        <v>9500</v>
      </c>
      <c r="B4722" t="s">
        <v>9501</v>
      </c>
      <c r="C4722" t="str">
        <f>Tabla4[[#This Row],[NIT]]</f>
        <v>05111504991010</v>
      </c>
      <c r="D4722">
        <f t="shared" si="147"/>
        <v>14</v>
      </c>
      <c r="E4722" t="str">
        <f t="shared" si="148"/>
        <v>NIT</v>
      </c>
    </row>
    <row r="4723" spans="1:5" x14ac:dyDescent="0.25">
      <c r="A4723" s="119" t="s">
        <v>9502</v>
      </c>
      <c r="B4723" t="s">
        <v>9503</v>
      </c>
      <c r="C4723" t="str">
        <f>Tabla4[[#This Row],[NIT]]</f>
        <v>01071311731015</v>
      </c>
      <c r="D4723">
        <f t="shared" si="147"/>
        <v>14</v>
      </c>
      <c r="E4723" t="str">
        <f t="shared" si="148"/>
        <v>NIT</v>
      </c>
    </row>
    <row r="4724" spans="1:5" x14ac:dyDescent="0.25">
      <c r="A4724" s="119" t="s">
        <v>9504</v>
      </c>
      <c r="B4724" t="s">
        <v>9505</v>
      </c>
      <c r="C4724" t="str">
        <f>Tabla4[[#This Row],[NIT]]</f>
        <v>06141104191015</v>
      </c>
      <c r="D4724">
        <f t="shared" si="147"/>
        <v>14</v>
      </c>
      <c r="E4724" t="str">
        <f t="shared" si="148"/>
        <v>NIT</v>
      </c>
    </row>
    <row r="4725" spans="1:5" x14ac:dyDescent="0.25">
      <c r="A4725" s="119" t="s">
        <v>9506</v>
      </c>
      <c r="B4725" t="s">
        <v>9507</v>
      </c>
      <c r="C4725" t="str">
        <f>Tabla4[[#This Row],[NIT]]</f>
        <v>05061006761019</v>
      </c>
      <c r="D4725">
        <f t="shared" si="147"/>
        <v>14</v>
      </c>
      <c r="E4725" t="str">
        <f t="shared" si="148"/>
        <v>NIT</v>
      </c>
    </row>
    <row r="4726" spans="1:5" x14ac:dyDescent="0.25">
      <c r="A4726" s="1" t="s">
        <v>9508</v>
      </c>
      <c r="B4726" t="s">
        <v>9509</v>
      </c>
      <c r="C4726" t="str">
        <f>Tabla4[[#This Row],[NIT]]</f>
        <v>06142002121043</v>
      </c>
      <c r="D4726">
        <f t="shared" si="147"/>
        <v>14</v>
      </c>
      <c r="E4726" t="str">
        <f t="shared" si="148"/>
        <v>NIT</v>
      </c>
    </row>
    <row r="4727" spans="1:5" x14ac:dyDescent="0.25">
      <c r="A4727" s="1" t="s">
        <v>9510</v>
      </c>
      <c r="B4727" t="s">
        <v>9511</v>
      </c>
      <c r="C4727" t="str">
        <f>Tabla4[[#This Row],[NIT]]</f>
        <v>06141407081042</v>
      </c>
      <c r="D4727">
        <f t="shared" si="147"/>
        <v>14</v>
      </c>
      <c r="E4727" t="str">
        <f t="shared" si="148"/>
        <v>NIT</v>
      </c>
    </row>
    <row r="4728" spans="1:5" x14ac:dyDescent="0.25">
      <c r="A4728" s="119" t="s">
        <v>9512</v>
      </c>
      <c r="B4728" t="s">
        <v>9513</v>
      </c>
      <c r="C4728" t="str">
        <f>Tabla4[[#This Row],[NIT]]</f>
        <v>06142709121040</v>
      </c>
      <c r="D4728">
        <f t="shared" si="147"/>
        <v>14</v>
      </c>
      <c r="E4728" t="str">
        <f t="shared" si="148"/>
        <v>NIT</v>
      </c>
    </row>
    <row r="4729" spans="1:5" x14ac:dyDescent="0.25">
      <c r="A4729" s="119" t="s">
        <v>9514</v>
      </c>
      <c r="B4729" t="s">
        <v>9515</v>
      </c>
      <c r="C4729" t="str">
        <f>Tabla4[[#This Row],[NIT]]</f>
        <v>06142901600027</v>
      </c>
      <c r="D4729">
        <f t="shared" si="147"/>
        <v>14</v>
      </c>
      <c r="E4729" t="str">
        <f t="shared" si="148"/>
        <v>NIT</v>
      </c>
    </row>
    <row r="4730" spans="1:5" x14ac:dyDescent="0.25">
      <c r="A4730" s="119" t="s">
        <v>1424</v>
      </c>
      <c r="B4730" t="s">
        <v>9516</v>
      </c>
      <c r="C4730" t="str">
        <f>Tabla4[[#This Row],[NIT]]</f>
        <v>06141609031012</v>
      </c>
      <c r="D4730">
        <f t="shared" si="147"/>
        <v>14</v>
      </c>
      <c r="E4730" t="str">
        <f t="shared" si="148"/>
        <v>NIT</v>
      </c>
    </row>
    <row r="4731" spans="1:5" x14ac:dyDescent="0.25">
      <c r="A4731" s="119" t="s">
        <v>9517</v>
      </c>
      <c r="B4731" t="s">
        <v>9518</v>
      </c>
      <c r="C4731" t="str">
        <f>Tabla4[[#This Row],[NIT]]</f>
        <v>06190311821020</v>
      </c>
      <c r="D4731">
        <f t="shared" si="147"/>
        <v>14</v>
      </c>
      <c r="E4731" t="str">
        <f t="shared" si="148"/>
        <v>NIT</v>
      </c>
    </row>
    <row r="4732" spans="1:5" x14ac:dyDescent="0.25">
      <c r="A4732" s="1" t="s">
        <v>9519</v>
      </c>
      <c r="B4732" t="s">
        <v>9520</v>
      </c>
      <c r="C4732" t="str">
        <f>Tabla4[[#This Row],[NIT]]</f>
        <v>06141306081050</v>
      </c>
      <c r="D4732">
        <f t="shared" si="147"/>
        <v>14</v>
      </c>
      <c r="E4732" t="str">
        <f t="shared" si="148"/>
        <v>NIT</v>
      </c>
    </row>
    <row r="4733" spans="1:5" x14ac:dyDescent="0.25">
      <c r="A4733" s="1" t="s">
        <v>9521</v>
      </c>
      <c r="B4733" t="s">
        <v>9522</v>
      </c>
      <c r="C4733" t="str">
        <f>Tabla4[[#This Row],[NIT]]</f>
        <v>05012910941018</v>
      </c>
      <c r="D4733">
        <f t="shared" si="147"/>
        <v>14</v>
      </c>
      <c r="E4733" t="str">
        <f t="shared" si="148"/>
        <v>NIT</v>
      </c>
    </row>
    <row r="4734" spans="1:5" x14ac:dyDescent="0.25">
      <c r="A4734" s="1" t="s">
        <v>2493</v>
      </c>
      <c r="B4734" t="s">
        <v>9523</v>
      </c>
      <c r="C4734" t="str">
        <f>Tabla4[[#This Row],[NIT]]</f>
        <v>12151607530013</v>
      </c>
      <c r="D4734">
        <f t="shared" si="147"/>
        <v>14</v>
      </c>
      <c r="E4734" t="str">
        <f t="shared" si="148"/>
        <v>NIT</v>
      </c>
    </row>
    <row r="4735" spans="1:5" x14ac:dyDescent="0.25">
      <c r="A4735" s="1" t="s">
        <v>9524</v>
      </c>
      <c r="B4735" t="s">
        <v>9525</v>
      </c>
      <c r="C4735" t="str">
        <f>Tabla4[[#This Row],[NIT]]</f>
        <v>06141211141047</v>
      </c>
      <c r="D4735">
        <f t="shared" si="147"/>
        <v>14</v>
      </c>
      <c r="E4735" t="str">
        <f t="shared" si="148"/>
        <v>NIT</v>
      </c>
    </row>
    <row r="4736" spans="1:5" x14ac:dyDescent="0.25">
      <c r="A4736" s="1" t="s">
        <v>4333</v>
      </c>
      <c r="B4736" t="s">
        <v>9526</v>
      </c>
      <c r="C4736" t="str">
        <f>Tabla4[[#This Row],[NIT]]</f>
        <v>06142610770020</v>
      </c>
      <c r="D4736">
        <f t="shared" si="147"/>
        <v>14</v>
      </c>
      <c r="E4736" t="str">
        <f t="shared" si="148"/>
        <v>NIT</v>
      </c>
    </row>
    <row r="4737" spans="1:5" x14ac:dyDescent="0.25">
      <c r="A4737" s="1" t="s">
        <v>9527</v>
      </c>
      <c r="B4737" t="s">
        <v>9528</v>
      </c>
      <c r="C4737" t="str">
        <f>Tabla4[[#This Row],[NIT]]</f>
        <v>11092509810011</v>
      </c>
      <c r="D4737">
        <f t="shared" si="147"/>
        <v>14</v>
      </c>
      <c r="E4737" t="str">
        <f t="shared" si="148"/>
        <v>NIT</v>
      </c>
    </row>
    <row r="4738" spans="1:5" x14ac:dyDescent="0.25">
      <c r="A4738" s="1" t="s">
        <v>9529</v>
      </c>
      <c r="B4738" t="s">
        <v>9530</v>
      </c>
      <c r="C4738" t="str">
        <f>Tabla4[[#This Row],[NIT]]</f>
        <v>06140202181064</v>
      </c>
      <c r="D4738">
        <f t="shared" ref="D4738:D4801" si="149">LEN(C4738)</f>
        <v>14</v>
      </c>
      <c r="E4738" t="str">
        <f t="shared" si="148"/>
        <v>NIT</v>
      </c>
    </row>
    <row r="4739" spans="1:5" x14ac:dyDescent="0.25">
      <c r="A4739" s="1" t="s">
        <v>9531</v>
      </c>
      <c r="B4739" t="s">
        <v>9532</v>
      </c>
      <c r="C4739" t="str">
        <f>Tabla4[[#This Row],[NIT]]</f>
        <v>06142910901371</v>
      </c>
      <c r="D4739">
        <f t="shared" si="149"/>
        <v>14</v>
      </c>
      <c r="E4739" t="str">
        <f t="shared" ref="E4739:E4802" si="150">IF(D4739=14,"NIT",IF(D4739=9,"DUI"," "))</f>
        <v>NIT</v>
      </c>
    </row>
    <row r="4740" spans="1:5" x14ac:dyDescent="0.25">
      <c r="A4740" s="1" t="s">
        <v>7227</v>
      </c>
      <c r="B4740" t="s">
        <v>9533</v>
      </c>
      <c r="C4740" t="str">
        <f>Tabla4[[#This Row],[NIT]]</f>
        <v>06141003951019</v>
      </c>
      <c r="D4740">
        <f t="shared" si="149"/>
        <v>14</v>
      </c>
      <c r="E4740" t="str">
        <f t="shared" si="150"/>
        <v>NIT</v>
      </c>
    </row>
    <row r="4741" spans="1:5" x14ac:dyDescent="0.25">
      <c r="A4741" s="1" t="s">
        <v>9534</v>
      </c>
      <c r="B4741" t="s">
        <v>9535</v>
      </c>
      <c r="C4741" t="str">
        <f>Tabla4[[#This Row],[NIT]]</f>
        <v>06141811971019</v>
      </c>
      <c r="D4741">
        <f t="shared" si="149"/>
        <v>14</v>
      </c>
      <c r="E4741" t="str">
        <f t="shared" si="150"/>
        <v>NIT</v>
      </c>
    </row>
    <row r="4742" spans="1:5" x14ac:dyDescent="0.25">
      <c r="A4742" s="1" t="s">
        <v>9536</v>
      </c>
      <c r="B4742" t="s">
        <v>9537</v>
      </c>
      <c r="C4742" t="str">
        <f>Tabla4[[#This Row],[NIT]]</f>
        <v>06142904951227</v>
      </c>
      <c r="D4742">
        <f t="shared" si="149"/>
        <v>14</v>
      </c>
      <c r="E4742" t="str">
        <f t="shared" si="150"/>
        <v>NIT</v>
      </c>
    </row>
    <row r="4743" spans="1:5" x14ac:dyDescent="0.25">
      <c r="A4743" s="1" t="s">
        <v>9538</v>
      </c>
      <c r="B4743" t="s">
        <v>9539</v>
      </c>
      <c r="C4743" t="str">
        <f>Tabla4[[#This Row],[NIT]]</f>
        <v>14122502721020</v>
      </c>
      <c r="D4743">
        <f t="shared" si="149"/>
        <v>14</v>
      </c>
      <c r="E4743" t="str">
        <f t="shared" si="150"/>
        <v>NIT</v>
      </c>
    </row>
    <row r="4744" spans="1:5" x14ac:dyDescent="0.25">
      <c r="A4744" s="1" t="s">
        <v>9540</v>
      </c>
      <c r="B4744" t="s">
        <v>9541</v>
      </c>
      <c r="C4744" t="str">
        <f>Tabla4[[#This Row],[NIT]]</f>
        <v>06142612701238</v>
      </c>
      <c r="D4744">
        <f t="shared" si="149"/>
        <v>14</v>
      </c>
      <c r="E4744" t="str">
        <f t="shared" si="150"/>
        <v>NIT</v>
      </c>
    </row>
    <row r="4745" spans="1:5" x14ac:dyDescent="0.25">
      <c r="A4745" s="1" t="s">
        <v>2310</v>
      </c>
      <c r="B4745" t="s">
        <v>9542</v>
      </c>
      <c r="C4745" t="str">
        <f>Tabla4[[#This Row],[NIT]]</f>
        <v>06141307921051</v>
      </c>
      <c r="D4745">
        <f t="shared" si="149"/>
        <v>14</v>
      </c>
      <c r="E4745" t="str">
        <f t="shared" si="150"/>
        <v>NIT</v>
      </c>
    </row>
    <row r="4746" spans="1:5" x14ac:dyDescent="0.25">
      <c r="A4746" s="1" t="s">
        <v>9543</v>
      </c>
      <c r="B4746" t="s">
        <v>9544</v>
      </c>
      <c r="C4746" t="str">
        <f>Tabla4[[#This Row],[NIT]]</f>
        <v>06140411151040</v>
      </c>
      <c r="D4746">
        <f t="shared" si="149"/>
        <v>14</v>
      </c>
      <c r="E4746" t="str">
        <f t="shared" si="150"/>
        <v>NIT</v>
      </c>
    </row>
    <row r="4747" spans="1:5" x14ac:dyDescent="0.25">
      <c r="A4747" s="1" t="s">
        <v>9545</v>
      </c>
      <c r="B4747" t="s">
        <v>9546</v>
      </c>
      <c r="C4747" t="str">
        <f>Tabla4[[#This Row],[NIT]]</f>
        <v>06142904051048</v>
      </c>
      <c r="D4747">
        <f t="shared" si="149"/>
        <v>14</v>
      </c>
      <c r="E4747" t="str">
        <f t="shared" si="150"/>
        <v>NIT</v>
      </c>
    </row>
    <row r="4748" spans="1:5" x14ac:dyDescent="0.25">
      <c r="A4748" s="1" t="s">
        <v>4371</v>
      </c>
      <c r="B4748" t="s">
        <v>9547</v>
      </c>
      <c r="C4748" t="str">
        <f>Tabla4[[#This Row],[NIT]]</f>
        <v>06142401031015</v>
      </c>
      <c r="D4748">
        <f t="shared" si="149"/>
        <v>14</v>
      </c>
      <c r="E4748" t="str">
        <f t="shared" si="150"/>
        <v>NIT</v>
      </c>
    </row>
    <row r="4749" spans="1:5" x14ac:dyDescent="0.25">
      <c r="A4749" s="1" t="s">
        <v>1510</v>
      </c>
      <c r="B4749" t="s">
        <v>9548</v>
      </c>
      <c r="C4749" t="str">
        <f>Tabla4[[#This Row],[NIT]]</f>
        <v>06143009921068</v>
      </c>
      <c r="D4749">
        <f t="shared" si="149"/>
        <v>14</v>
      </c>
      <c r="E4749" t="str">
        <f t="shared" si="150"/>
        <v>NIT</v>
      </c>
    </row>
    <row r="4750" spans="1:5" x14ac:dyDescent="0.25">
      <c r="A4750" s="1" t="s">
        <v>9549</v>
      </c>
      <c r="B4750" t="s">
        <v>9550</v>
      </c>
      <c r="C4750" t="str">
        <f>Tabla4[[#This Row],[NIT]]</f>
        <v>08192509560019</v>
      </c>
      <c r="D4750">
        <f t="shared" si="149"/>
        <v>14</v>
      </c>
      <c r="E4750" t="str">
        <f t="shared" si="150"/>
        <v>NIT</v>
      </c>
    </row>
    <row r="4751" spans="1:5" x14ac:dyDescent="0.25">
      <c r="A4751" s="1" t="s">
        <v>9551</v>
      </c>
      <c r="B4751" t="s">
        <v>9552</v>
      </c>
      <c r="C4751" t="str">
        <f>Tabla4[[#This Row],[NIT]]</f>
        <v>03152106731026</v>
      </c>
      <c r="D4751">
        <f t="shared" si="149"/>
        <v>14</v>
      </c>
      <c r="E4751" t="str">
        <f t="shared" si="150"/>
        <v>NIT</v>
      </c>
    </row>
    <row r="4752" spans="1:5" x14ac:dyDescent="0.25">
      <c r="A4752" s="1" t="s">
        <v>9553</v>
      </c>
      <c r="B4752" t="s">
        <v>9554</v>
      </c>
      <c r="C4752" t="str">
        <f>Tabla4[[#This Row],[NIT]]</f>
        <v>03151510541013</v>
      </c>
      <c r="D4752">
        <f t="shared" si="149"/>
        <v>14</v>
      </c>
      <c r="E4752" t="str">
        <f t="shared" si="150"/>
        <v>NIT</v>
      </c>
    </row>
    <row r="4753" spans="1:5" x14ac:dyDescent="0.25">
      <c r="A4753" s="1" t="s">
        <v>9555</v>
      </c>
      <c r="B4753" t="s">
        <v>9556</v>
      </c>
      <c r="C4753" t="str">
        <f>Tabla4[[#This Row],[NIT]]</f>
        <v>06142707991055</v>
      </c>
      <c r="D4753">
        <f t="shared" si="149"/>
        <v>14</v>
      </c>
      <c r="E4753" t="str">
        <f t="shared" si="150"/>
        <v>NIT</v>
      </c>
    </row>
    <row r="4754" spans="1:5" x14ac:dyDescent="0.25">
      <c r="A4754" s="1" t="s">
        <v>9557</v>
      </c>
      <c r="B4754" t="s">
        <v>9558</v>
      </c>
      <c r="C4754" t="str">
        <f>Tabla4[[#This Row],[NIT]]</f>
        <v>06140403101085</v>
      </c>
      <c r="D4754">
        <f t="shared" si="149"/>
        <v>14</v>
      </c>
      <c r="E4754" t="str">
        <f t="shared" si="150"/>
        <v>NIT</v>
      </c>
    </row>
    <row r="4755" spans="1:5" x14ac:dyDescent="0.25">
      <c r="A4755" s="1" t="s">
        <v>9559</v>
      </c>
      <c r="B4755" t="s">
        <v>9560</v>
      </c>
      <c r="C4755" t="str">
        <f>Tabla4[[#This Row],[NIT]]</f>
        <v>12171508811017</v>
      </c>
      <c r="D4755">
        <f t="shared" si="149"/>
        <v>14</v>
      </c>
      <c r="E4755" t="str">
        <f t="shared" si="150"/>
        <v>NIT</v>
      </c>
    </row>
    <row r="4756" spans="1:5" x14ac:dyDescent="0.25">
      <c r="A4756" s="1" t="s">
        <v>9561</v>
      </c>
      <c r="B4756" t="s">
        <v>9562</v>
      </c>
      <c r="C4756" t="str">
        <f>Tabla4[[#This Row],[NIT]]</f>
        <v>06142907151027</v>
      </c>
      <c r="D4756">
        <f t="shared" si="149"/>
        <v>14</v>
      </c>
      <c r="E4756" t="str">
        <f t="shared" si="150"/>
        <v>NIT</v>
      </c>
    </row>
    <row r="4757" spans="1:5" x14ac:dyDescent="0.25">
      <c r="A4757" s="1" t="s">
        <v>9563</v>
      </c>
      <c r="B4757" t="s">
        <v>9564</v>
      </c>
      <c r="C4757" t="str">
        <f>Tabla4[[#This Row],[NIT]]</f>
        <v>04020305691017</v>
      </c>
      <c r="D4757">
        <f t="shared" si="149"/>
        <v>14</v>
      </c>
      <c r="E4757" t="str">
        <f t="shared" si="150"/>
        <v>NIT</v>
      </c>
    </row>
    <row r="4758" spans="1:5" x14ac:dyDescent="0.25">
      <c r="A4758" s="1" t="s">
        <v>9565</v>
      </c>
      <c r="B4758" t="s">
        <v>9566</v>
      </c>
      <c r="C4758" t="str">
        <f>Tabla4[[#This Row],[NIT]]</f>
        <v>06142501191028</v>
      </c>
      <c r="D4758">
        <f t="shared" si="149"/>
        <v>14</v>
      </c>
      <c r="E4758" t="str">
        <f t="shared" si="150"/>
        <v>NIT</v>
      </c>
    </row>
    <row r="4759" spans="1:5" x14ac:dyDescent="0.25">
      <c r="A4759" s="1" t="s">
        <v>9567</v>
      </c>
      <c r="B4759" t="s">
        <v>9568</v>
      </c>
      <c r="C4759" t="str">
        <f>Tabla4[[#This Row],[NIT]]</f>
        <v>08210107731010</v>
      </c>
      <c r="D4759">
        <f t="shared" si="149"/>
        <v>14</v>
      </c>
      <c r="E4759" t="str">
        <f t="shared" si="150"/>
        <v>NIT</v>
      </c>
    </row>
    <row r="4760" spans="1:5" x14ac:dyDescent="0.25">
      <c r="A4760" s="1" t="s">
        <v>2124</v>
      </c>
      <c r="B4760" t="s">
        <v>9569</v>
      </c>
      <c r="C4760" t="str">
        <f>Tabla4[[#This Row],[NIT]]</f>
        <v>12171805670010</v>
      </c>
      <c r="D4760">
        <f t="shared" si="149"/>
        <v>14</v>
      </c>
      <c r="E4760" t="str">
        <f t="shared" si="150"/>
        <v>NIT</v>
      </c>
    </row>
    <row r="4761" spans="1:5" x14ac:dyDescent="0.25">
      <c r="A4761" s="1" t="s">
        <v>9570</v>
      </c>
      <c r="B4761" t="s">
        <v>9571</v>
      </c>
      <c r="C4761" t="str">
        <f>Tabla4[[#This Row],[NIT]]</f>
        <v>05032703771014</v>
      </c>
      <c r="D4761">
        <f t="shared" si="149"/>
        <v>14</v>
      </c>
      <c r="E4761" t="str">
        <f t="shared" si="150"/>
        <v>NIT</v>
      </c>
    </row>
    <row r="4762" spans="1:5" x14ac:dyDescent="0.25">
      <c r="A4762" s="1" t="s">
        <v>5934</v>
      </c>
      <c r="B4762" t="s">
        <v>9572</v>
      </c>
      <c r="C4762" t="str">
        <f>Tabla4[[#This Row],[NIT]]</f>
        <v>05110101891010</v>
      </c>
      <c r="D4762">
        <f t="shared" si="149"/>
        <v>14</v>
      </c>
      <c r="E4762" t="str">
        <f t="shared" si="150"/>
        <v>NIT</v>
      </c>
    </row>
    <row r="4763" spans="1:5" x14ac:dyDescent="0.25">
      <c r="A4763" s="1" t="s">
        <v>7359</v>
      </c>
      <c r="B4763" t="s">
        <v>9573</v>
      </c>
      <c r="C4763" t="str">
        <f>Tabla4[[#This Row],[NIT]]</f>
        <v>06142401941054</v>
      </c>
      <c r="D4763">
        <f t="shared" si="149"/>
        <v>14</v>
      </c>
      <c r="E4763" t="str">
        <f t="shared" si="150"/>
        <v>NIT</v>
      </c>
    </row>
    <row r="4764" spans="1:5" x14ac:dyDescent="0.25">
      <c r="A4764" s="1" t="s">
        <v>9574</v>
      </c>
      <c r="B4764" t="s">
        <v>9575</v>
      </c>
      <c r="C4764" t="str">
        <f>Tabla4[[#This Row],[NIT]]</f>
        <v>06141110161047</v>
      </c>
      <c r="D4764">
        <f t="shared" si="149"/>
        <v>14</v>
      </c>
      <c r="E4764" t="str">
        <f t="shared" si="150"/>
        <v>NIT</v>
      </c>
    </row>
    <row r="4765" spans="1:5" x14ac:dyDescent="0.25">
      <c r="A4765" s="1" t="s">
        <v>9576</v>
      </c>
      <c r="B4765" t="s">
        <v>9577</v>
      </c>
      <c r="C4765" t="str">
        <f>Tabla4[[#This Row],[NIT]]</f>
        <v>05030907701012</v>
      </c>
      <c r="D4765">
        <f t="shared" si="149"/>
        <v>14</v>
      </c>
      <c r="E4765" t="str">
        <f t="shared" si="150"/>
        <v>NIT</v>
      </c>
    </row>
    <row r="4766" spans="1:5" x14ac:dyDescent="0.25">
      <c r="A4766" s="1" t="s">
        <v>9578</v>
      </c>
      <c r="B4766" t="s">
        <v>9579</v>
      </c>
      <c r="C4766" t="str">
        <f>Tabla4[[#This Row],[NIT]]</f>
        <v>02073003650018</v>
      </c>
      <c r="D4766">
        <f t="shared" si="149"/>
        <v>14</v>
      </c>
      <c r="E4766" t="str">
        <f t="shared" si="150"/>
        <v>NIT</v>
      </c>
    </row>
    <row r="4767" spans="1:5" x14ac:dyDescent="0.25">
      <c r="A4767" s="1" t="s">
        <v>9580</v>
      </c>
      <c r="B4767" t="s">
        <v>9581</v>
      </c>
      <c r="C4767" t="str">
        <f>Tabla4[[#This Row],[NIT]]</f>
        <v>06140103580052</v>
      </c>
      <c r="D4767">
        <f t="shared" si="149"/>
        <v>14</v>
      </c>
      <c r="E4767" t="str">
        <f t="shared" si="150"/>
        <v>NIT</v>
      </c>
    </row>
    <row r="4768" spans="1:5" x14ac:dyDescent="0.25">
      <c r="A4768" s="1" t="s">
        <v>9582</v>
      </c>
      <c r="B4768" t="s">
        <v>9583</v>
      </c>
      <c r="C4768" t="str">
        <f>Tabla4[[#This Row],[NIT]]</f>
        <v>07091702731012</v>
      </c>
      <c r="D4768">
        <f t="shared" si="149"/>
        <v>14</v>
      </c>
      <c r="E4768" t="str">
        <f t="shared" si="150"/>
        <v>NIT</v>
      </c>
    </row>
    <row r="4769" spans="1:5" x14ac:dyDescent="0.25">
      <c r="A4769" s="1" t="s">
        <v>2771</v>
      </c>
      <c r="B4769" t="s">
        <v>9584</v>
      </c>
      <c r="C4769" t="str">
        <f>Tabla4[[#This Row],[NIT]]</f>
        <v>06142504941010</v>
      </c>
      <c r="D4769">
        <f t="shared" si="149"/>
        <v>14</v>
      </c>
      <c r="E4769" t="str">
        <f t="shared" si="150"/>
        <v>NIT</v>
      </c>
    </row>
    <row r="4770" spans="1:5" x14ac:dyDescent="0.25">
      <c r="A4770" s="1" t="s">
        <v>3069</v>
      </c>
      <c r="B4770" t="s">
        <v>9585</v>
      </c>
      <c r="C4770" t="str">
        <f>Tabla4[[#This Row],[NIT]]</f>
        <v>06142008660025</v>
      </c>
      <c r="D4770">
        <f t="shared" si="149"/>
        <v>14</v>
      </c>
      <c r="E4770" t="str">
        <f t="shared" si="150"/>
        <v>NIT</v>
      </c>
    </row>
    <row r="4771" spans="1:5" x14ac:dyDescent="0.25">
      <c r="A4771" s="1" t="s">
        <v>1502</v>
      </c>
      <c r="B4771" t="s">
        <v>9586</v>
      </c>
      <c r="C4771" t="str">
        <f>Tabla4[[#This Row],[NIT]]</f>
        <v>06142505731094</v>
      </c>
      <c r="D4771">
        <f t="shared" si="149"/>
        <v>14</v>
      </c>
      <c r="E4771" t="str">
        <f t="shared" si="150"/>
        <v>NIT</v>
      </c>
    </row>
    <row r="4772" spans="1:5" x14ac:dyDescent="0.25">
      <c r="A4772" s="1" t="s">
        <v>5420</v>
      </c>
      <c r="B4772" t="s">
        <v>9587</v>
      </c>
      <c r="C4772" t="str">
        <f>Tabla4[[#This Row],[NIT]]</f>
        <v>12170309081011</v>
      </c>
      <c r="D4772">
        <f t="shared" si="149"/>
        <v>14</v>
      </c>
      <c r="E4772" t="str">
        <f t="shared" si="150"/>
        <v>NIT</v>
      </c>
    </row>
    <row r="4773" spans="1:5" x14ac:dyDescent="0.25">
      <c r="A4773" s="1" t="s">
        <v>2664</v>
      </c>
      <c r="B4773" t="s">
        <v>9588</v>
      </c>
      <c r="C4773" t="str">
        <f>Tabla4[[#This Row],[NIT]]</f>
        <v>06140611710010</v>
      </c>
      <c r="D4773">
        <f t="shared" si="149"/>
        <v>14</v>
      </c>
      <c r="E4773" t="str">
        <f t="shared" si="150"/>
        <v>NIT</v>
      </c>
    </row>
    <row r="4774" spans="1:5" x14ac:dyDescent="0.25">
      <c r="A4774" s="1" t="s">
        <v>9589</v>
      </c>
      <c r="B4774" t="s">
        <v>9590</v>
      </c>
      <c r="C4774" t="str">
        <f>Tabla4[[#This Row],[NIT]]</f>
        <v>06173003001010</v>
      </c>
      <c r="D4774">
        <f t="shared" si="149"/>
        <v>14</v>
      </c>
      <c r="E4774" t="str">
        <f t="shared" si="150"/>
        <v>NIT</v>
      </c>
    </row>
    <row r="4775" spans="1:5" x14ac:dyDescent="0.25">
      <c r="A4775" s="119" t="s">
        <v>4808</v>
      </c>
      <c r="B4775" t="s">
        <v>6398</v>
      </c>
      <c r="C4775" t="str">
        <f>Tabla4[[#This Row],[NIT]]</f>
        <v>06170103310012</v>
      </c>
      <c r="D4775">
        <f t="shared" si="149"/>
        <v>14</v>
      </c>
      <c r="E4775" t="str">
        <f t="shared" si="150"/>
        <v>NIT</v>
      </c>
    </row>
    <row r="4776" spans="1:5" x14ac:dyDescent="0.25">
      <c r="A4776" s="1" t="s">
        <v>3581</v>
      </c>
      <c r="B4776" t="s">
        <v>9591</v>
      </c>
      <c r="C4776" t="str">
        <f>Tabla4[[#This Row],[NIT]]</f>
        <v>06140806450012</v>
      </c>
      <c r="D4776">
        <f t="shared" si="149"/>
        <v>14</v>
      </c>
      <c r="E4776" t="str">
        <f t="shared" si="150"/>
        <v>NIT</v>
      </c>
    </row>
    <row r="4777" spans="1:5" x14ac:dyDescent="0.25">
      <c r="A4777" s="1" t="s">
        <v>9592</v>
      </c>
      <c r="B4777" t="s">
        <v>9593</v>
      </c>
      <c r="C4777" t="str">
        <f>Tabla4[[#This Row],[NIT]]</f>
        <v>06140703001112</v>
      </c>
      <c r="D4777">
        <f t="shared" si="149"/>
        <v>14</v>
      </c>
      <c r="E4777" t="str">
        <f t="shared" si="150"/>
        <v>NIT</v>
      </c>
    </row>
    <row r="4778" spans="1:5" x14ac:dyDescent="0.25">
      <c r="A4778" s="1" t="s">
        <v>9594</v>
      </c>
      <c r="B4778" t="s">
        <v>9595</v>
      </c>
      <c r="C4778" t="str">
        <f>Tabla4[[#This Row],[NIT]]</f>
        <v>06142203891254</v>
      </c>
      <c r="D4778">
        <f t="shared" si="149"/>
        <v>14</v>
      </c>
      <c r="E4778" t="str">
        <f t="shared" si="150"/>
        <v>NIT</v>
      </c>
    </row>
    <row r="4779" spans="1:5" x14ac:dyDescent="0.25">
      <c r="A4779" s="1" t="s">
        <v>9596</v>
      </c>
      <c r="B4779" t="s">
        <v>9597</v>
      </c>
      <c r="C4779" t="str">
        <f>Tabla4[[#This Row],[NIT]]</f>
        <v>06140801181021</v>
      </c>
      <c r="D4779">
        <f t="shared" si="149"/>
        <v>14</v>
      </c>
      <c r="E4779" t="str">
        <f t="shared" si="150"/>
        <v>NIT</v>
      </c>
    </row>
    <row r="4780" spans="1:5" x14ac:dyDescent="0.25">
      <c r="A4780" s="1" t="s">
        <v>9598</v>
      </c>
      <c r="B4780" t="s">
        <v>9599</v>
      </c>
      <c r="C4780" t="str">
        <f>Tabla4[[#This Row],[NIT]]</f>
        <v>06140103161060</v>
      </c>
      <c r="D4780">
        <f t="shared" si="149"/>
        <v>14</v>
      </c>
      <c r="E4780" t="str">
        <f t="shared" si="150"/>
        <v>NIT</v>
      </c>
    </row>
    <row r="4781" spans="1:5" x14ac:dyDescent="0.25">
      <c r="A4781" s="1" t="s">
        <v>4751</v>
      </c>
      <c r="B4781" t="s">
        <v>9600</v>
      </c>
      <c r="C4781" t="str">
        <f>Tabla4[[#This Row],[NIT]]</f>
        <v>06141004961026</v>
      </c>
      <c r="D4781">
        <f t="shared" si="149"/>
        <v>14</v>
      </c>
      <c r="E4781" t="str">
        <f t="shared" si="150"/>
        <v>NIT</v>
      </c>
    </row>
    <row r="4782" spans="1:5" x14ac:dyDescent="0.25">
      <c r="A4782" s="1" t="s">
        <v>9601</v>
      </c>
      <c r="B4782" t="s">
        <v>9602</v>
      </c>
      <c r="C4782" t="str">
        <f>Tabla4[[#This Row],[NIT]]</f>
        <v>10010105811024</v>
      </c>
      <c r="D4782">
        <f t="shared" si="149"/>
        <v>14</v>
      </c>
      <c r="E4782" t="str">
        <f t="shared" si="150"/>
        <v>NIT</v>
      </c>
    </row>
    <row r="4783" spans="1:5" x14ac:dyDescent="0.25">
      <c r="A4783" s="1" t="s">
        <v>1517</v>
      </c>
      <c r="B4783" t="s">
        <v>9603</v>
      </c>
      <c r="C4783" t="str">
        <f>Tabla4[[#This Row],[NIT]]</f>
        <v>11181602731029</v>
      </c>
      <c r="D4783">
        <f t="shared" si="149"/>
        <v>14</v>
      </c>
      <c r="E4783" t="str">
        <f t="shared" si="150"/>
        <v>NIT</v>
      </c>
    </row>
    <row r="4784" spans="1:5" x14ac:dyDescent="0.25">
      <c r="A4784" s="1" t="s">
        <v>9604</v>
      </c>
      <c r="B4784" t="s">
        <v>9605</v>
      </c>
      <c r="C4784" t="str">
        <f>Tabla4[[#This Row],[NIT]]</f>
        <v>06140706750010</v>
      </c>
      <c r="D4784">
        <f t="shared" si="149"/>
        <v>14</v>
      </c>
      <c r="E4784" t="str">
        <f t="shared" si="150"/>
        <v>NIT</v>
      </c>
    </row>
    <row r="4785" spans="1:5" x14ac:dyDescent="0.25">
      <c r="A4785" s="1" t="s">
        <v>9606</v>
      </c>
      <c r="B4785" t="s">
        <v>9607</v>
      </c>
      <c r="C4785" t="str">
        <f>Tabla4[[#This Row],[NIT]]</f>
        <v>06142708121046</v>
      </c>
      <c r="D4785">
        <f t="shared" si="149"/>
        <v>14</v>
      </c>
      <c r="E4785" t="str">
        <f t="shared" si="150"/>
        <v>NIT</v>
      </c>
    </row>
    <row r="4786" spans="1:5" x14ac:dyDescent="0.25">
      <c r="A4786" s="119" t="s">
        <v>8149</v>
      </c>
      <c r="B4786" t="s">
        <v>9608</v>
      </c>
      <c r="C4786" t="str">
        <f>Tabla4[[#This Row],[NIT]]</f>
        <v>06140507121070</v>
      </c>
      <c r="D4786">
        <f t="shared" si="149"/>
        <v>14</v>
      </c>
      <c r="E4786" t="str">
        <f t="shared" si="150"/>
        <v>NIT</v>
      </c>
    </row>
    <row r="4787" spans="1:5" x14ac:dyDescent="0.25">
      <c r="A4787" s="1" t="s">
        <v>9609</v>
      </c>
      <c r="B4787" t="s">
        <v>9610</v>
      </c>
      <c r="C4787" t="str">
        <f>Tabla4[[#This Row],[NIT]]</f>
        <v>94833101781011</v>
      </c>
      <c r="D4787">
        <f t="shared" si="149"/>
        <v>14</v>
      </c>
      <c r="E4787" t="str">
        <f t="shared" si="150"/>
        <v>NIT</v>
      </c>
    </row>
    <row r="4788" spans="1:5" x14ac:dyDescent="0.25">
      <c r="A4788" s="1" t="s">
        <v>9611</v>
      </c>
      <c r="B4788" t="s">
        <v>9612</v>
      </c>
      <c r="C4788" t="str">
        <f>Tabla4[[#This Row],[NIT]]</f>
        <v>07101003681021</v>
      </c>
      <c r="D4788">
        <f t="shared" si="149"/>
        <v>14</v>
      </c>
      <c r="E4788" t="str">
        <f t="shared" si="150"/>
        <v>NIT</v>
      </c>
    </row>
    <row r="4789" spans="1:5" x14ac:dyDescent="0.25">
      <c r="A4789" s="1" t="s">
        <v>9613</v>
      </c>
      <c r="B4789" t="s">
        <v>9614</v>
      </c>
      <c r="C4789" t="str">
        <f>Tabla4[[#This Row],[NIT]]</f>
        <v>08170307771014</v>
      </c>
      <c r="D4789">
        <f t="shared" si="149"/>
        <v>14</v>
      </c>
      <c r="E4789" t="str">
        <f t="shared" si="150"/>
        <v>NIT</v>
      </c>
    </row>
    <row r="4790" spans="1:5" x14ac:dyDescent="0.25">
      <c r="A4790" s="1" t="s">
        <v>9615</v>
      </c>
      <c r="B4790" t="s">
        <v>9616</v>
      </c>
      <c r="C4790" t="str">
        <f>Tabla4[[#This Row],[NIT]]</f>
        <v>06141212921011</v>
      </c>
      <c r="D4790">
        <f t="shared" si="149"/>
        <v>14</v>
      </c>
      <c r="E4790" t="str">
        <f t="shared" si="150"/>
        <v>NIT</v>
      </c>
    </row>
    <row r="4791" spans="1:5" x14ac:dyDescent="0.25">
      <c r="A4791" s="1" t="s">
        <v>4375</v>
      </c>
      <c r="B4791" t="s">
        <v>9617</v>
      </c>
      <c r="C4791" t="str">
        <f>Tabla4[[#This Row],[NIT]]</f>
        <v>06140305931029</v>
      </c>
      <c r="D4791">
        <f t="shared" si="149"/>
        <v>14</v>
      </c>
      <c r="E4791" t="str">
        <f t="shared" si="150"/>
        <v>NIT</v>
      </c>
    </row>
    <row r="4792" spans="1:5" x14ac:dyDescent="0.25">
      <c r="A4792" s="1" t="s">
        <v>3026</v>
      </c>
      <c r="B4792" t="s">
        <v>9618</v>
      </c>
      <c r="C4792" t="str">
        <f>Tabla4[[#This Row],[NIT]]</f>
        <v>06141004121079</v>
      </c>
      <c r="D4792">
        <f t="shared" si="149"/>
        <v>14</v>
      </c>
      <c r="E4792" t="str">
        <f t="shared" si="150"/>
        <v>NIT</v>
      </c>
    </row>
    <row r="4793" spans="1:5" x14ac:dyDescent="0.25">
      <c r="A4793" s="119" t="s">
        <v>9619</v>
      </c>
      <c r="B4793" t="s">
        <v>9620</v>
      </c>
      <c r="C4793" t="str">
        <f>Tabla4[[#This Row],[NIT]]</f>
        <v>04052407610012</v>
      </c>
      <c r="D4793">
        <f t="shared" si="149"/>
        <v>14</v>
      </c>
      <c r="E4793" t="str">
        <f t="shared" si="150"/>
        <v>NIT</v>
      </c>
    </row>
    <row r="4794" spans="1:5" x14ac:dyDescent="0.25">
      <c r="A4794" s="1" t="s">
        <v>9621</v>
      </c>
      <c r="B4794" t="s">
        <v>9622</v>
      </c>
      <c r="C4794" t="str">
        <f>Tabla4[[#This Row],[NIT]]</f>
        <v>05111202881011</v>
      </c>
      <c r="D4794">
        <f t="shared" si="149"/>
        <v>14</v>
      </c>
      <c r="E4794" t="str">
        <f t="shared" si="150"/>
        <v>NIT</v>
      </c>
    </row>
    <row r="4795" spans="1:5" x14ac:dyDescent="0.25">
      <c r="A4795" s="1" t="s">
        <v>9623</v>
      </c>
      <c r="B4795" t="s">
        <v>9624</v>
      </c>
      <c r="C4795" t="str">
        <f>Tabla4[[#This Row],[NIT]]</f>
        <v>06143006961425</v>
      </c>
      <c r="D4795">
        <f t="shared" si="149"/>
        <v>14</v>
      </c>
      <c r="E4795" t="str">
        <f t="shared" si="150"/>
        <v>NIT</v>
      </c>
    </row>
    <row r="4796" spans="1:5" x14ac:dyDescent="0.25">
      <c r="A4796" s="1" t="s">
        <v>7812</v>
      </c>
      <c r="B4796" t="s">
        <v>9625</v>
      </c>
      <c r="C4796" t="str">
        <f>Tabla4[[#This Row],[NIT]]</f>
        <v>06141208141028</v>
      </c>
      <c r="D4796">
        <f t="shared" si="149"/>
        <v>14</v>
      </c>
      <c r="E4796" t="str">
        <f t="shared" si="150"/>
        <v>NIT</v>
      </c>
    </row>
    <row r="4797" spans="1:5" x14ac:dyDescent="0.25">
      <c r="A4797" s="119" t="s">
        <v>5071</v>
      </c>
      <c r="B4797" t="s">
        <v>9626</v>
      </c>
      <c r="C4797" t="str">
        <f>Tabla4[[#This Row],[NIT]]</f>
        <v>06141111931016</v>
      </c>
      <c r="D4797">
        <f t="shared" si="149"/>
        <v>14</v>
      </c>
      <c r="E4797" t="str">
        <f t="shared" si="150"/>
        <v>NIT</v>
      </c>
    </row>
    <row r="4798" spans="1:5" x14ac:dyDescent="0.25">
      <c r="A4798" s="119" t="s">
        <v>7700</v>
      </c>
      <c r="B4798" t="s">
        <v>9627</v>
      </c>
      <c r="C4798" t="str">
        <f>Tabla4[[#This Row],[NIT]]</f>
        <v>06141505091030</v>
      </c>
      <c r="D4798">
        <f t="shared" si="149"/>
        <v>14</v>
      </c>
      <c r="E4798" t="str">
        <f t="shared" si="150"/>
        <v>NIT</v>
      </c>
    </row>
    <row r="4799" spans="1:5" x14ac:dyDescent="0.25">
      <c r="A4799" s="119" t="s">
        <v>9628</v>
      </c>
      <c r="B4799" t="s">
        <v>9629</v>
      </c>
      <c r="C4799" t="str">
        <f>Tabla4[[#This Row],[NIT]]</f>
        <v>01062306811028</v>
      </c>
      <c r="D4799">
        <f t="shared" si="149"/>
        <v>14</v>
      </c>
      <c r="E4799" t="str">
        <f t="shared" si="150"/>
        <v>NIT</v>
      </c>
    </row>
    <row r="4800" spans="1:5" x14ac:dyDescent="0.25">
      <c r="A4800" s="119" t="s">
        <v>9630</v>
      </c>
      <c r="B4800" t="s">
        <v>9631</v>
      </c>
      <c r="C4800" t="str">
        <f>Tabla4[[#This Row],[NIT]]</f>
        <v>03010901761015</v>
      </c>
      <c r="D4800">
        <f t="shared" si="149"/>
        <v>14</v>
      </c>
      <c r="E4800" t="str">
        <f t="shared" si="150"/>
        <v>NIT</v>
      </c>
    </row>
    <row r="4801" spans="1:5" x14ac:dyDescent="0.25">
      <c r="A4801" s="119" t="s">
        <v>9632</v>
      </c>
      <c r="B4801" t="s">
        <v>9633</v>
      </c>
      <c r="C4801" t="str">
        <f>Tabla4[[#This Row],[NIT]]</f>
        <v>06142003971032</v>
      </c>
      <c r="D4801">
        <f t="shared" si="149"/>
        <v>14</v>
      </c>
      <c r="E4801" t="str">
        <f t="shared" si="150"/>
        <v>NIT</v>
      </c>
    </row>
    <row r="4802" spans="1:5" x14ac:dyDescent="0.25">
      <c r="A4802" s="1" t="s">
        <v>9634</v>
      </c>
      <c r="B4802" t="s">
        <v>9635</v>
      </c>
      <c r="C4802" t="str">
        <f>Tabla4[[#This Row],[NIT]]</f>
        <v>06140206001036</v>
      </c>
      <c r="D4802">
        <f t="shared" ref="D4802:D4865" si="151">LEN(C4802)</f>
        <v>14</v>
      </c>
      <c r="E4802" t="str">
        <f t="shared" si="150"/>
        <v>NIT</v>
      </c>
    </row>
    <row r="4803" spans="1:5" x14ac:dyDescent="0.25">
      <c r="A4803" s="1" t="s">
        <v>9636</v>
      </c>
      <c r="B4803" t="s">
        <v>9637</v>
      </c>
      <c r="C4803" t="str">
        <f>Tabla4[[#This Row],[NIT]]</f>
        <v>06140803061031</v>
      </c>
      <c r="D4803">
        <f t="shared" si="151"/>
        <v>14</v>
      </c>
      <c r="E4803" t="str">
        <f t="shared" ref="E4803:E4866" si="152">IF(D4803=14,"NIT",IF(D4803=9,"DUI"," "))</f>
        <v>NIT</v>
      </c>
    </row>
    <row r="4804" spans="1:5" x14ac:dyDescent="0.25">
      <c r="A4804" s="1" t="s">
        <v>9638</v>
      </c>
      <c r="B4804" t="s">
        <v>9639</v>
      </c>
      <c r="C4804" t="str">
        <f>Tabla4[[#This Row],[NIT]]</f>
        <v>06142908661118</v>
      </c>
      <c r="D4804">
        <f t="shared" si="151"/>
        <v>14</v>
      </c>
      <c r="E4804" t="str">
        <f t="shared" si="152"/>
        <v>NIT</v>
      </c>
    </row>
    <row r="4805" spans="1:5" x14ac:dyDescent="0.25">
      <c r="A4805" s="1" t="s">
        <v>240</v>
      </c>
      <c r="B4805" t="s">
        <v>9640</v>
      </c>
      <c r="C4805" t="str">
        <f>Tabla4[[#This Row],[NIT]]</f>
        <v>12171207011015</v>
      </c>
      <c r="D4805">
        <f t="shared" si="151"/>
        <v>14</v>
      </c>
      <c r="E4805" t="str">
        <f t="shared" si="152"/>
        <v>NIT</v>
      </c>
    </row>
    <row r="4806" spans="1:5" x14ac:dyDescent="0.25">
      <c r="A4806" s="1" t="s">
        <v>2174</v>
      </c>
      <c r="B4806" t="s">
        <v>9641</v>
      </c>
      <c r="C4806" t="str">
        <f>Tabla4[[#This Row],[NIT]]</f>
        <v>06141812981018</v>
      </c>
      <c r="D4806">
        <f t="shared" si="151"/>
        <v>14</v>
      </c>
      <c r="E4806" t="str">
        <f t="shared" si="152"/>
        <v>NIT</v>
      </c>
    </row>
    <row r="4807" spans="1:5" x14ac:dyDescent="0.25">
      <c r="A4807" s="1" t="s">
        <v>333</v>
      </c>
      <c r="B4807" t="s">
        <v>9642</v>
      </c>
      <c r="C4807" t="str">
        <f>Tabla4[[#This Row],[NIT]]</f>
        <v>06140607941015</v>
      </c>
      <c r="D4807">
        <f t="shared" si="151"/>
        <v>14</v>
      </c>
      <c r="E4807" t="str">
        <f t="shared" si="152"/>
        <v>NIT</v>
      </c>
    </row>
    <row r="4808" spans="1:5" x14ac:dyDescent="0.25">
      <c r="A4808" s="1" t="s">
        <v>9643</v>
      </c>
      <c r="B4808" t="s">
        <v>9644</v>
      </c>
      <c r="C4808" t="str">
        <f>Tabla4[[#This Row],[NIT]]</f>
        <v>06142710610105</v>
      </c>
      <c r="D4808">
        <f t="shared" si="151"/>
        <v>14</v>
      </c>
      <c r="E4808" t="str">
        <f t="shared" si="152"/>
        <v>NIT</v>
      </c>
    </row>
    <row r="4809" spans="1:5" x14ac:dyDescent="0.25">
      <c r="A4809" s="1" t="s">
        <v>9645</v>
      </c>
      <c r="B4809" t="s">
        <v>9646</v>
      </c>
      <c r="C4809" t="str">
        <f>Tabla4[[#This Row],[NIT]]</f>
        <v>06140607191024</v>
      </c>
      <c r="D4809">
        <f t="shared" si="151"/>
        <v>14</v>
      </c>
      <c r="E4809" t="str">
        <f t="shared" si="152"/>
        <v>NIT</v>
      </c>
    </row>
    <row r="4810" spans="1:5" x14ac:dyDescent="0.25">
      <c r="A4810" s="1" t="s">
        <v>9647</v>
      </c>
      <c r="B4810" t="s">
        <v>9648</v>
      </c>
      <c r="C4810" t="str">
        <f>Tabla4[[#This Row],[NIT]]</f>
        <v>05031906450017</v>
      </c>
      <c r="D4810">
        <f t="shared" si="151"/>
        <v>14</v>
      </c>
      <c r="E4810" t="str">
        <f t="shared" si="152"/>
        <v>NIT</v>
      </c>
    </row>
    <row r="4811" spans="1:5" x14ac:dyDescent="0.25">
      <c r="A4811" s="1" t="s">
        <v>3918</v>
      </c>
      <c r="B4811" t="s">
        <v>9649</v>
      </c>
      <c r="C4811" t="str">
        <f>Tabla4[[#This Row],[NIT]]</f>
        <v>06141204051040</v>
      </c>
      <c r="D4811">
        <f t="shared" si="151"/>
        <v>14</v>
      </c>
      <c r="E4811" t="str">
        <f t="shared" si="152"/>
        <v>NIT</v>
      </c>
    </row>
    <row r="4812" spans="1:5" x14ac:dyDescent="0.25">
      <c r="A4812" s="1" t="s">
        <v>5779</v>
      </c>
      <c r="B4812" t="s">
        <v>9650</v>
      </c>
      <c r="C4812" t="str">
        <f>Tabla4[[#This Row],[NIT]]</f>
        <v>06141107971011</v>
      </c>
      <c r="D4812">
        <f t="shared" si="151"/>
        <v>14</v>
      </c>
      <c r="E4812" t="str">
        <f t="shared" si="152"/>
        <v>NIT</v>
      </c>
    </row>
    <row r="4813" spans="1:5" x14ac:dyDescent="0.25">
      <c r="A4813" s="1" t="s">
        <v>9651</v>
      </c>
      <c r="B4813" t="s">
        <v>9652</v>
      </c>
      <c r="C4813" t="str">
        <f>Tabla4[[#This Row],[NIT]]</f>
        <v>05031610151010</v>
      </c>
      <c r="D4813">
        <f t="shared" si="151"/>
        <v>14</v>
      </c>
      <c r="E4813" t="str">
        <f t="shared" si="152"/>
        <v>NIT</v>
      </c>
    </row>
    <row r="4814" spans="1:5" x14ac:dyDescent="0.25">
      <c r="A4814" s="1" t="s">
        <v>8438</v>
      </c>
      <c r="B4814" t="s">
        <v>9653</v>
      </c>
      <c r="C4814" t="str">
        <f>Tabla4[[#This Row],[NIT]]</f>
        <v>06140806951020</v>
      </c>
      <c r="D4814">
        <f t="shared" si="151"/>
        <v>14</v>
      </c>
      <c r="E4814" t="str">
        <f t="shared" si="152"/>
        <v>NIT</v>
      </c>
    </row>
    <row r="4815" spans="1:5" x14ac:dyDescent="0.25">
      <c r="A4815" s="1" t="s">
        <v>9654</v>
      </c>
      <c r="B4815" t="s">
        <v>9655</v>
      </c>
      <c r="C4815" t="str">
        <f>Tabla4[[#This Row],[NIT]]</f>
        <v>06171801721029</v>
      </c>
      <c r="D4815">
        <f t="shared" si="151"/>
        <v>14</v>
      </c>
      <c r="E4815" t="str">
        <f t="shared" si="152"/>
        <v>NIT</v>
      </c>
    </row>
    <row r="4816" spans="1:5" x14ac:dyDescent="0.25">
      <c r="A4816" s="1" t="s">
        <v>9656</v>
      </c>
      <c r="B4816" t="s">
        <v>9657</v>
      </c>
      <c r="C4816" t="str">
        <f>Tabla4[[#This Row],[NIT]]</f>
        <v>09091004741011</v>
      </c>
      <c r="D4816">
        <f t="shared" si="151"/>
        <v>14</v>
      </c>
      <c r="E4816" t="str">
        <f t="shared" si="152"/>
        <v>NIT</v>
      </c>
    </row>
    <row r="4817" spans="1:5" x14ac:dyDescent="0.25">
      <c r="A4817" s="1" t="s">
        <v>9658</v>
      </c>
      <c r="B4817" t="s">
        <v>9659</v>
      </c>
      <c r="C4817" t="str">
        <f>Tabla4[[#This Row],[NIT]]</f>
        <v>09082807751017</v>
      </c>
      <c r="D4817">
        <f t="shared" si="151"/>
        <v>14</v>
      </c>
      <c r="E4817" t="str">
        <f t="shared" si="152"/>
        <v>NIT</v>
      </c>
    </row>
    <row r="4818" spans="1:5" x14ac:dyDescent="0.25">
      <c r="A4818" s="1" t="s">
        <v>8337</v>
      </c>
      <c r="B4818" t="s">
        <v>9660</v>
      </c>
      <c r="C4818" t="str">
        <f>Tabla4[[#This Row],[NIT]]</f>
        <v>06143012981020</v>
      </c>
      <c r="D4818">
        <f t="shared" si="151"/>
        <v>14</v>
      </c>
      <c r="E4818" t="str">
        <f t="shared" si="152"/>
        <v>NIT</v>
      </c>
    </row>
    <row r="4819" spans="1:5" x14ac:dyDescent="0.25">
      <c r="A4819" s="1" t="s">
        <v>9661</v>
      </c>
      <c r="B4819" t="s">
        <v>9662</v>
      </c>
      <c r="C4819" t="str">
        <f>Tabla4[[#This Row],[NIT]]</f>
        <v>04292409751011</v>
      </c>
      <c r="D4819">
        <f t="shared" si="151"/>
        <v>14</v>
      </c>
      <c r="E4819" t="str">
        <f t="shared" si="152"/>
        <v>NIT</v>
      </c>
    </row>
    <row r="4820" spans="1:5" x14ac:dyDescent="0.25">
      <c r="A4820" s="1" t="s">
        <v>9663</v>
      </c>
      <c r="B4820" t="s">
        <v>9664</v>
      </c>
      <c r="C4820" t="str">
        <f>Tabla4[[#This Row],[NIT]]</f>
        <v>06140611181076</v>
      </c>
      <c r="D4820">
        <f t="shared" si="151"/>
        <v>14</v>
      </c>
      <c r="E4820" t="str">
        <f t="shared" si="152"/>
        <v>NIT</v>
      </c>
    </row>
    <row r="4821" spans="1:5" x14ac:dyDescent="0.25">
      <c r="A4821" s="1" t="s">
        <v>9665</v>
      </c>
      <c r="B4821" t="s">
        <v>9666</v>
      </c>
      <c r="C4821" t="str">
        <f>Tabla4[[#This Row],[NIT]]</f>
        <v>11083110731013</v>
      </c>
      <c r="D4821">
        <f t="shared" si="151"/>
        <v>14</v>
      </c>
      <c r="E4821" t="str">
        <f t="shared" si="152"/>
        <v>NIT</v>
      </c>
    </row>
    <row r="4822" spans="1:5" x14ac:dyDescent="0.25">
      <c r="A4822" s="1" t="s">
        <v>9667</v>
      </c>
      <c r="B4822" t="s">
        <v>9668</v>
      </c>
      <c r="C4822" t="str">
        <f>Tabla4[[#This Row],[NIT]]</f>
        <v>06140801871168</v>
      </c>
      <c r="D4822">
        <f t="shared" si="151"/>
        <v>14</v>
      </c>
      <c r="E4822" t="str">
        <f t="shared" si="152"/>
        <v>NIT</v>
      </c>
    </row>
    <row r="4823" spans="1:5" x14ac:dyDescent="0.25">
      <c r="A4823" s="1" t="s">
        <v>1715</v>
      </c>
      <c r="B4823" t="s">
        <v>9669</v>
      </c>
      <c r="C4823" t="str">
        <f>Tabla4[[#This Row],[NIT]]</f>
        <v>06142803730056</v>
      </c>
      <c r="D4823">
        <f t="shared" si="151"/>
        <v>14</v>
      </c>
      <c r="E4823" t="str">
        <f t="shared" si="152"/>
        <v>NIT</v>
      </c>
    </row>
    <row r="4824" spans="1:5" x14ac:dyDescent="0.25">
      <c r="A4824" s="1" t="s">
        <v>4277</v>
      </c>
      <c r="B4824" t="s">
        <v>9670</v>
      </c>
      <c r="C4824" t="str">
        <f>Tabla4[[#This Row],[NIT]]</f>
        <v>06141203981028</v>
      </c>
      <c r="D4824">
        <f t="shared" si="151"/>
        <v>14</v>
      </c>
      <c r="E4824" t="str">
        <f t="shared" si="152"/>
        <v>NIT</v>
      </c>
    </row>
    <row r="4825" spans="1:5" x14ac:dyDescent="0.25">
      <c r="A4825" s="1" t="s">
        <v>5179</v>
      </c>
      <c r="B4825" t="s">
        <v>9671</v>
      </c>
      <c r="C4825" t="str">
        <f>Tabla4[[#This Row],[NIT]]</f>
        <v>06142601961025</v>
      </c>
      <c r="D4825">
        <f t="shared" si="151"/>
        <v>14</v>
      </c>
      <c r="E4825" t="str">
        <f t="shared" si="152"/>
        <v>NIT</v>
      </c>
    </row>
    <row r="4826" spans="1:5" x14ac:dyDescent="0.25">
      <c r="A4826" s="1" t="s">
        <v>9672</v>
      </c>
      <c r="B4826" t="s">
        <v>9673</v>
      </c>
      <c r="C4826" t="str">
        <f>Tabla4[[#This Row],[NIT]]</f>
        <v>05112507891021</v>
      </c>
      <c r="D4826">
        <f t="shared" si="151"/>
        <v>14</v>
      </c>
      <c r="E4826" t="str">
        <f t="shared" si="152"/>
        <v>NIT</v>
      </c>
    </row>
    <row r="4827" spans="1:5" x14ac:dyDescent="0.25">
      <c r="A4827" s="1" t="s">
        <v>9674</v>
      </c>
      <c r="B4827" t="s">
        <v>9675</v>
      </c>
      <c r="C4827" t="str">
        <f>Tabla4[[#This Row],[NIT]]</f>
        <v>06141211131017</v>
      </c>
      <c r="D4827">
        <f t="shared" si="151"/>
        <v>14</v>
      </c>
      <c r="E4827" t="str">
        <f t="shared" si="152"/>
        <v>NIT</v>
      </c>
    </row>
    <row r="4828" spans="1:5" x14ac:dyDescent="0.25">
      <c r="A4828" s="1" t="s">
        <v>9676</v>
      </c>
      <c r="B4828" t="s">
        <v>9677</v>
      </c>
      <c r="C4828" t="str">
        <f>Tabla4[[#This Row],[NIT]]</f>
        <v>06141804851075</v>
      </c>
      <c r="D4828">
        <f t="shared" si="151"/>
        <v>14</v>
      </c>
      <c r="E4828" t="str">
        <f t="shared" si="152"/>
        <v>NIT</v>
      </c>
    </row>
    <row r="4829" spans="1:5" x14ac:dyDescent="0.25">
      <c r="A4829" s="1" t="s">
        <v>9678</v>
      </c>
      <c r="B4829" t="s">
        <v>9679</v>
      </c>
      <c r="C4829" t="str">
        <f>Tabla4[[#This Row],[NIT]]</f>
        <v>06141801101040</v>
      </c>
      <c r="D4829">
        <f t="shared" si="151"/>
        <v>14</v>
      </c>
      <c r="E4829" t="str">
        <f t="shared" si="152"/>
        <v>NIT</v>
      </c>
    </row>
    <row r="4830" spans="1:5" x14ac:dyDescent="0.25">
      <c r="A4830" s="1" t="s">
        <v>9680</v>
      </c>
      <c r="B4830" t="s">
        <v>9681</v>
      </c>
      <c r="C4830" t="str">
        <f>Tabla4[[#This Row],[NIT]]</f>
        <v>11012111771014</v>
      </c>
      <c r="D4830">
        <f t="shared" si="151"/>
        <v>14</v>
      </c>
      <c r="E4830" t="str">
        <f t="shared" si="152"/>
        <v>NIT</v>
      </c>
    </row>
    <row r="4831" spans="1:5" x14ac:dyDescent="0.25">
      <c r="A4831" s="1" t="s">
        <v>9682</v>
      </c>
      <c r="B4831" t="s">
        <v>9683</v>
      </c>
      <c r="C4831" t="str">
        <f>Tabla4[[#This Row],[NIT]]</f>
        <v>08110901590016</v>
      </c>
      <c r="D4831">
        <f t="shared" si="151"/>
        <v>14</v>
      </c>
      <c r="E4831" t="str">
        <f t="shared" si="152"/>
        <v>NIT</v>
      </c>
    </row>
    <row r="4832" spans="1:5" x14ac:dyDescent="0.25">
      <c r="A4832" s="1" t="s">
        <v>2489</v>
      </c>
      <c r="B4832" t="s">
        <v>9684</v>
      </c>
      <c r="C4832" t="str">
        <f>Tabla4[[#This Row],[NIT]]</f>
        <v>06141008051067</v>
      </c>
      <c r="D4832">
        <f t="shared" si="151"/>
        <v>14</v>
      </c>
      <c r="E4832" t="str">
        <f t="shared" si="152"/>
        <v>NIT</v>
      </c>
    </row>
    <row r="4833" spans="1:5" x14ac:dyDescent="0.25">
      <c r="A4833" s="1" t="s">
        <v>9685</v>
      </c>
      <c r="B4833" t="s">
        <v>9686</v>
      </c>
      <c r="C4833" t="str">
        <f>Tabla4[[#This Row],[NIT]]</f>
        <v>06141711941104</v>
      </c>
      <c r="D4833">
        <f t="shared" si="151"/>
        <v>14</v>
      </c>
      <c r="E4833" t="str">
        <f t="shared" si="152"/>
        <v>NIT</v>
      </c>
    </row>
    <row r="4834" spans="1:5" x14ac:dyDescent="0.25">
      <c r="A4834" s="1" t="s">
        <v>7351</v>
      </c>
      <c r="B4834" t="s">
        <v>9687</v>
      </c>
      <c r="C4834" t="str">
        <f>Tabla4[[#This Row],[NIT]]</f>
        <v>06141903931021</v>
      </c>
      <c r="D4834">
        <f t="shared" si="151"/>
        <v>14</v>
      </c>
      <c r="E4834" t="str">
        <f t="shared" si="152"/>
        <v>NIT</v>
      </c>
    </row>
    <row r="4835" spans="1:5" x14ac:dyDescent="0.25">
      <c r="A4835" s="1" t="s">
        <v>9688</v>
      </c>
      <c r="B4835" t="s">
        <v>9689</v>
      </c>
      <c r="C4835" t="str">
        <f>Tabla4[[#This Row],[NIT]]</f>
        <v>06142905111010</v>
      </c>
      <c r="D4835">
        <f t="shared" si="151"/>
        <v>14</v>
      </c>
      <c r="E4835" t="str">
        <f t="shared" si="152"/>
        <v>NIT</v>
      </c>
    </row>
    <row r="4836" spans="1:5" x14ac:dyDescent="0.25">
      <c r="A4836" s="1" t="s">
        <v>7890</v>
      </c>
      <c r="B4836" t="s">
        <v>9690</v>
      </c>
      <c r="C4836" t="str">
        <f>Tabla4[[#This Row],[NIT]]</f>
        <v>06141411171030</v>
      </c>
      <c r="D4836">
        <f t="shared" si="151"/>
        <v>14</v>
      </c>
      <c r="E4836" t="str">
        <f t="shared" si="152"/>
        <v>NIT</v>
      </c>
    </row>
    <row r="4837" spans="1:5" x14ac:dyDescent="0.25">
      <c r="A4837" s="1" t="s">
        <v>6959</v>
      </c>
      <c r="B4837" t="s">
        <v>9691</v>
      </c>
      <c r="C4837" t="str">
        <f>Tabla4[[#This Row],[NIT]]</f>
        <v>06142001941055</v>
      </c>
      <c r="D4837">
        <f t="shared" si="151"/>
        <v>14</v>
      </c>
      <c r="E4837" t="str">
        <f t="shared" si="152"/>
        <v>NIT</v>
      </c>
    </row>
    <row r="4838" spans="1:5" x14ac:dyDescent="0.25">
      <c r="A4838" s="1" t="s">
        <v>9692</v>
      </c>
      <c r="B4838" t="s">
        <v>9693</v>
      </c>
      <c r="C4838" t="str">
        <f>Tabla4[[#This Row],[NIT]]</f>
        <v>02100402741017</v>
      </c>
      <c r="D4838">
        <f t="shared" si="151"/>
        <v>14</v>
      </c>
      <c r="E4838" t="str">
        <f t="shared" si="152"/>
        <v>NIT</v>
      </c>
    </row>
    <row r="4839" spans="1:5" x14ac:dyDescent="0.25">
      <c r="A4839" s="1" t="s">
        <v>9694</v>
      </c>
      <c r="B4839" t="s">
        <v>9695</v>
      </c>
      <c r="C4839" t="str">
        <f>Tabla4[[#This Row],[NIT]]</f>
        <v>10100312771023</v>
      </c>
      <c r="D4839">
        <f t="shared" si="151"/>
        <v>14</v>
      </c>
      <c r="E4839" t="str">
        <f t="shared" si="152"/>
        <v>NIT</v>
      </c>
    </row>
    <row r="4840" spans="1:5" x14ac:dyDescent="0.25">
      <c r="A4840" s="1" t="s">
        <v>4468</v>
      </c>
      <c r="B4840" t="s">
        <v>9696</v>
      </c>
      <c r="C4840" t="str">
        <f>Tabla4[[#This Row],[NIT]]</f>
        <v>06142002730017</v>
      </c>
      <c r="D4840">
        <f t="shared" si="151"/>
        <v>14</v>
      </c>
      <c r="E4840" t="str">
        <f t="shared" si="152"/>
        <v>NIT</v>
      </c>
    </row>
    <row r="4841" spans="1:5" x14ac:dyDescent="0.25">
      <c r="A4841" s="1" t="s">
        <v>9697</v>
      </c>
      <c r="B4841" t="s">
        <v>9698</v>
      </c>
      <c r="C4841" t="str">
        <f>Tabla4[[#This Row],[NIT]]</f>
        <v>06142908941013</v>
      </c>
      <c r="D4841">
        <f t="shared" si="151"/>
        <v>14</v>
      </c>
      <c r="E4841" t="str">
        <f t="shared" si="152"/>
        <v>NIT</v>
      </c>
    </row>
    <row r="4842" spans="1:5" x14ac:dyDescent="0.25">
      <c r="A4842" s="1" t="s">
        <v>9699</v>
      </c>
      <c r="B4842" t="s">
        <v>9700</v>
      </c>
      <c r="C4842" t="str">
        <f>Tabla4[[#This Row],[NIT]]</f>
        <v>06141306161010</v>
      </c>
      <c r="D4842">
        <f t="shared" si="151"/>
        <v>14</v>
      </c>
      <c r="E4842" t="str">
        <f t="shared" si="152"/>
        <v>NIT</v>
      </c>
    </row>
    <row r="4843" spans="1:5" x14ac:dyDescent="0.25">
      <c r="A4843" s="1" t="s">
        <v>8801</v>
      </c>
      <c r="B4843" t="s">
        <v>9701</v>
      </c>
      <c r="C4843" t="str">
        <f>Tabla4[[#This Row],[NIT]]</f>
        <v>14082407031015</v>
      </c>
      <c r="D4843">
        <f t="shared" si="151"/>
        <v>14</v>
      </c>
      <c r="E4843" t="str">
        <f t="shared" si="152"/>
        <v>NIT</v>
      </c>
    </row>
    <row r="4844" spans="1:5" x14ac:dyDescent="0.25">
      <c r="A4844" s="1" t="s">
        <v>9702</v>
      </c>
      <c r="B4844" t="s">
        <v>9703</v>
      </c>
      <c r="C4844" t="str">
        <f>Tabla4[[#This Row],[NIT]]</f>
        <v>06140705921391</v>
      </c>
      <c r="D4844">
        <f t="shared" si="151"/>
        <v>14</v>
      </c>
      <c r="E4844" t="str">
        <f t="shared" si="152"/>
        <v>NIT</v>
      </c>
    </row>
    <row r="4845" spans="1:5" x14ac:dyDescent="0.25">
      <c r="A4845" s="1" t="s">
        <v>1280</v>
      </c>
      <c r="B4845" t="s">
        <v>9704</v>
      </c>
      <c r="C4845" t="str">
        <f>Tabla4[[#This Row],[NIT]]</f>
        <v>06140506141077</v>
      </c>
      <c r="D4845">
        <f t="shared" si="151"/>
        <v>14</v>
      </c>
      <c r="E4845" t="str">
        <f t="shared" si="152"/>
        <v>NIT</v>
      </c>
    </row>
    <row r="4846" spans="1:5" x14ac:dyDescent="0.25">
      <c r="A4846" s="1" t="s">
        <v>5200</v>
      </c>
      <c r="B4846" t="s">
        <v>9705</v>
      </c>
      <c r="C4846" t="str">
        <f>Tabla4[[#This Row],[NIT]]</f>
        <v>06142306881010</v>
      </c>
      <c r="D4846">
        <f t="shared" si="151"/>
        <v>14</v>
      </c>
      <c r="E4846" t="str">
        <f t="shared" si="152"/>
        <v>NIT</v>
      </c>
    </row>
    <row r="4847" spans="1:5" x14ac:dyDescent="0.25">
      <c r="A4847" s="1" t="s">
        <v>9706</v>
      </c>
      <c r="B4847" t="s">
        <v>9707</v>
      </c>
      <c r="C4847" t="str">
        <f>Tabla4[[#This Row],[NIT]]</f>
        <v>12170403031010</v>
      </c>
      <c r="D4847">
        <f t="shared" si="151"/>
        <v>14</v>
      </c>
      <c r="E4847" t="str">
        <f t="shared" si="152"/>
        <v>NIT</v>
      </c>
    </row>
    <row r="4848" spans="1:5" x14ac:dyDescent="0.25">
      <c r="A4848" s="1" t="s">
        <v>9708</v>
      </c>
      <c r="B4848" t="s">
        <v>9709</v>
      </c>
      <c r="C4848" t="str">
        <f>Tabla4[[#This Row],[NIT]]</f>
        <v>06140907021031</v>
      </c>
      <c r="D4848">
        <f t="shared" si="151"/>
        <v>14</v>
      </c>
      <c r="E4848" t="str">
        <f t="shared" si="152"/>
        <v>NIT</v>
      </c>
    </row>
    <row r="4849" spans="1:5" x14ac:dyDescent="0.25">
      <c r="A4849" s="1" t="s">
        <v>9710</v>
      </c>
      <c r="B4849" t="s">
        <v>9711</v>
      </c>
      <c r="C4849" t="str">
        <f>Tabla4[[#This Row],[NIT]]</f>
        <v>06142801081062</v>
      </c>
      <c r="D4849">
        <f t="shared" si="151"/>
        <v>14</v>
      </c>
      <c r="E4849" t="str">
        <f t="shared" si="152"/>
        <v>NIT</v>
      </c>
    </row>
    <row r="4850" spans="1:5" x14ac:dyDescent="0.25">
      <c r="A4850" s="1" t="s">
        <v>2977</v>
      </c>
      <c r="B4850" t="s">
        <v>9712</v>
      </c>
      <c r="C4850" t="str">
        <f>Tabla4[[#This Row],[NIT]]</f>
        <v>06142709760012</v>
      </c>
      <c r="D4850">
        <f t="shared" si="151"/>
        <v>14</v>
      </c>
      <c r="E4850" t="str">
        <f t="shared" si="152"/>
        <v>NIT</v>
      </c>
    </row>
    <row r="4851" spans="1:5" x14ac:dyDescent="0.25">
      <c r="A4851" s="1" t="s">
        <v>9713</v>
      </c>
      <c r="B4851" t="s">
        <v>9714</v>
      </c>
      <c r="C4851" t="str">
        <f>Tabla4[[#This Row],[NIT]]</f>
        <v>06141112171074</v>
      </c>
      <c r="D4851">
        <f t="shared" si="151"/>
        <v>14</v>
      </c>
      <c r="E4851" t="str">
        <f t="shared" si="152"/>
        <v>NIT</v>
      </c>
    </row>
    <row r="4852" spans="1:5" x14ac:dyDescent="0.25">
      <c r="A4852" s="1" t="s">
        <v>9715</v>
      </c>
      <c r="B4852" t="s">
        <v>9716</v>
      </c>
      <c r="C4852" t="str">
        <f>Tabla4[[#This Row],[NIT]]</f>
        <v>05111202111011</v>
      </c>
      <c r="D4852">
        <f t="shared" si="151"/>
        <v>14</v>
      </c>
      <c r="E4852" t="str">
        <f t="shared" si="152"/>
        <v>NIT</v>
      </c>
    </row>
    <row r="4853" spans="1:5" x14ac:dyDescent="0.25">
      <c r="A4853" s="1" t="s">
        <v>9717</v>
      </c>
      <c r="B4853" t="s">
        <v>9718</v>
      </c>
      <c r="C4853" t="str">
        <f>Tabla4[[#This Row],[NIT]]</f>
        <v>12091712181010</v>
      </c>
      <c r="D4853">
        <f t="shared" si="151"/>
        <v>14</v>
      </c>
      <c r="E4853" t="str">
        <f t="shared" si="152"/>
        <v>NIT</v>
      </c>
    </row>
    <row r="4854" spans="1:5" x14ac:dyDescent="0.25">
      <c r="A4854" s="1" t="s">
        <v>4365</v>
      </c>
      <c r="B4854" t="s">
        <v>9719</v>
      </c>
      <c r="C4854" t="str">
        <f>Tabla4[[#This Row],[NIT]]</f>
        <v>06141806991010</v>
      </c>
      <c r="D4854">
        <f t="shared" si="151"/>
        <v>14</v>
      </c>
      <c r="E4854" t="str">
        <f t="shared" si="152"/>
        <v>NIT</v>
      </c>
    </row>
    <row r="4855" spans="1:5" x14ac:dyDescent="0.25">
      <c r="A4855" s="1" t="s">
        <v>2204</v>
      </c>
      <c r="B4855" t="s">
        <v>9720</v>
      </c>
      <c r="C4855" t="str">
        <f>Tabla4[[#This Row],[NIT]]</f>
        <v>06141706091038</v>
      </c>
      <c r="D4855">
        <f t="shared" si="151"/>
        <v>14</v>
      </c>
      <c r="E4855" t="str">
        <f t="shared" si="152"/>
        <v>NIT</v>
      </c>
    </row>
    <row r="4856" spans="1:5" x14ac:dyDescent="0.25">
      <c r="A4856" s="1" t="s">
        <v>9721</v>
      </c>
      <c r="B4856" t="s">
        <v>9722</v>
      </c>
      <c r="C4856" t="str">
        <f>Tabla4[[#This Row],[NIT]]</f>
        <v>06140110191055</v>
      </c>
      <c r="D4856">
        <f t="shared" si="151"/>
        <v>14</v>
      </c>
      <c r="E4856" t="str">
        <f t="shared" si="152"/>
        <v>NIT</v>
      </c>
    </row>
    <row r="4857" spans="1:5" x14ac:dyDescent="0.25">
      <c r="A4857" s="1" t="s">
        <v>9723</v>
      </c>
      <c r="B4857" t="s">
        <v>9724</v>
      </c>
      <c r="C4857" t="str">
        <f>Tabla4[[#This Row],[NIT]]</f>
        <v>06141903931072</v>
      </c>
      <c r="D4857">
        <f t="shared" si="151"/>
        <v>14</v>
      </c>
      <c r="E4857" t="str">
        <f t="shared" si="152"/>
        <v>NIT</v>
      </c>
    </row>
    <row r="4858" spans="1:5" x14ac:dyDescent="0.25">
      <c r="A4858" s="1" t="s">
        <v>2570</v>
      </c>
      <c r="B4858" t="s">
        <v>9725</v>
      </c>
      <c r="C4858" t="str">
        <f>Tabla4[[#This Row],[NIT]]</f>
        <v>06140704081039</v>
      </c>
      <c r="D4858">
        <f t="shared" si="151"/>
        <v>14</v>
      </c>
      <c r="E4858" t="str">
        <f t="shared" si="152"/>
        <v>NIT</v>
      </c>
    </row>
    <row r="4859" spans="1:5" x14ac:dyDescent="0.25">
      <c r="A4859" s="1" t="s">
        <v>9726</v>
      </c>
      <c r="B4859" t="s">
        <v>9727</v>
      </c>
      <c r="C4859" t="str">
        <f>Tabla4[[#This Row],[NIT]]</f>
        <v>06142003921027</v>
      </c>
      <c r="D4859">
        <f t="shared" si="151"/>
        <v>14</v>
      </c>
      <c r="E4859" t="str">
        <f t="shared" si="152"/>
        <v>NIT</v>
      </c>
    </row>
    <row r="4860" spans="1:5" x14ac:dyDescent="0.25">
      <c r="A4860" s="1" t="s">
        <v>9728</v>
      </c>
      <c r="B4860" t="s">
        <v>9729</v>
      </c>
      <c r="C4860" t="str">
        <f>Tabla4[[#This Row],[NIT]]</f>
        <v>06142502211030</v>
      </c>
      <c r="D4860">
        <f t="shared" si="151"/>
        <v>14</v>
      </c>
      <c r="E4860" t="str">
        <f t="shared" si="152"/>
        <v>NIT</v>
      </c>
    </row>
    <row r="4861" spans="1:5" x14ac:dyDescent="0.25">
      <c r="A4861" s="1" t="s">
        <v>4359</v>
      </c>
      <c r="B4861" t="s">
        <v>9730</v>
      </c>
      <c r="C4861" t="str">
        <f>Tabla4[[#This Row],[NIT]]</f>
        <v>06140204091054</v>
      </c>
      <c r="D4861">
        <f t="shared" si="151"/>
        <v>14</v>
      </c>
      <c r="E4861" t="str">
        <f t="shared" si="152"/>
        <v>NIT</v>
      </c>
    </row>
    <row r="4862" spans="1:5" x14ac:dyDescent="0.25">
      <c r="A4862" s="1" t="s">
        <v>9731</v>
      </c>
      <c r="B4862" t="s">
        <v>9732</v>
      </c>
      <c r="C4862" t="str">
        <f>Tabla4[[#This Row],[NIT]]</f>
        <v>06140803991446</v>
      </c>
      <c r="D4862">
        <f t="shared" si="151"/>
        <v>14</v>
      </c>
      <c r="E4862" t="str">
        <f t="shared" si="152"/>
        <v>NIT</v>
      </c>
    </row>
    <row r="4863" spans="1:5" x14ac:dyDescent="0.25">
      <c r="A4863" s="1" t="s">
        <v>9733</v>
      </c>
      <c r="B4863" t="s">
        <v>9734</v>
      </c>
      <c r="C4863" t="str">
        <f>Tabla4[[#This Row],[NIT]]</f>
        <v>05111501901029</v>
      </c>
      <c r="D4863">
        <f t="shared" si="151"/>
        <v>14</v>
      </c>
      <c r="E4863" t="str">
        <f t="shared" si="152"/>
        <v>NIT</v>
      </c>
    </row>
    <row r="4864" spans="1:5" x14ac:dyDescent="0.25">
      <c r="A4864" s="1" t="s">
        <v>9735</v>
      </c>
      <c r="B4864" t="s">
        <v>9736</v>
      </c>
      <c r="C4864" t="str">
        <f>Tabla4[[#This Row],[NIT]]</f>
        <v>06143101860017</v>
      </c>
      <c r="D4864">
        <f t="shared" si="151"/>
        <v>14</v>
      </c>
      <c r="E4864" t="str">
        <f t="shared" si="152"/>
        <v>NIT</v>
      </c>
    </row>
    <row r="4865" spans="1:5" x14ac:dyDescent="0.25">
      <c r="A4865" s="1" t="s">
        <v>9737</v>
      </c>
      <c r="B4865" t="s">
        <v>9738</v>
      </c>
      <c r="C4865" t="str">
        <f>Tabla4[[#This Row],[NIT]]</f>
        <v>06140112820027</v>
      </c>
      <c r="D4865">
        <f t="shared" si="151"/>
        <v>14</v>
      </c>
      <c r="E4865" t="str">
        <f t="shared" si="152"/>
        <v>NIT</v>
      </c>
    </row>
    <row r="4866" spans="1:5" x14ac:dyDescent="0.25">
      <c r="A4866" s="1" t="s">
        <v>2274</v>
      </c>
      <c r="B4866" t="s">
        <v>9739</v>
      </c>
      <c r="C4866" t="str">
        <f>Tabla4[[#This Row],[NIT]]</f>
        <v>06142305771172</v>
      </c>
      <c r="D4866">
        <f t="shared" ref="D4866:D4929" si="153">LEN(C4866)</f>
        <v>14</v>
      </c>
      <c r="E4866" t="str">
        <f t="shared" si="152"/>
        <v>NIT</v>
      </c>
    </row>
    <row r="4867" spans="1:5" x14ac:dyDescent="0.25">
      <c r="A4867" s="1" t="s">
        <v>9740</v>
      </c>
      <c r="B4867" t="s">
        <v>9741</v>
      </c>
      <c r="C4867" t="str">
        <f>Tabla4[[#This Row],[NIT]]</f>
        <v>05112309861010</v>
      </c>
      <c r="D4867">
        <f t="shared" si="153"/>
        <v>14</v>
      </c>
      <c r="E4867" t="str">
        <f t="shared" ref="E4867:E4930" si="154">IF(D4867=14,"NIT",IF(D4867=9,"DUI"," "))</f>
        <v>NIT</v>
      </c>
    </row>
    <row r="4868" spans="1:5" x14ac:dyDescent="0.25">
      <c r="A4868" s="1" t="s">
        <v>9742</v>
      </c>
      <c r="B4868" t="s">
        <v>9743</v>
      </c>
      <c r="C4868" t="str">
        <f>Tabla4[[#This Row],[NIT]]</f>
        <v>05033001211017</v>
      </c>
      <c r="D4868">
        <f t="shared" si="153"/>
        <v>14</v>
      </c>
      <c r="E4868" t="str">
        <f t="shared" si="154"/>
        <v>NIT</v>
      </c>
    </row>
    <row r="4869" spans="1:5" x14ac:dyDescent="0.25">
      <c r="A4869" s="1" t="s">
        <v>9744</v>
      </c>
      <c r="B4869" t="s">
        <v>9745</v>
      </c>
      <c r="C4869" t="str">
        <f>Tabla4[[#This Row],[NIT]]</f>
        <v>05021704650019</v>
      </c>
      <c r="D4869">
        <f t="shared" si="153"/>
        <v>14</v>
      </c>
      <c r="E4869" t="str">
        <f t="shared" si="154"/>
        <v>NIT</v>
      </c>
    </row>
    <row r="4870" spans="1:5" x14ac:dyDescent="0.25">
      <c r="A4870" s="1" t="s">
        <v>9746</v>
      </c>
      <c r="B4870" t="s">
        <v>9747</v>
      </c>
      <c r="C4870" t="str">
        <f>Tabla4[[#This Row],[NIT]]</f>
        <v>06141805181057</v>
      </c>
      <c r="D4870">
        <f t="shared" si="153"/>
        <v>14</v>
      </c>
      <c r="E4870" t="str">
        <f t="shared" si="154"/>
        <v>NIT</v>
      </c>
    </row>
    <row r="4871" spans="1:5" x14ac:dyDescent="0.25">
      <c r="A4871" s="1" t="s">
        <v>9748</v>
      </c>
      <c r="B4871" t="s">
        <v>9749</v>
      </c>
      <c r="C4871" t="str">
        <f>Tabla4[[#This Row],[NIT]]</f>
        <v>06141210081024</v>
      </c>
      <c r="D4871">
        <f t="shared" si="153"/>
        <v>14</v>
      </c>
      <c r="E4871" t="str">
        <f t="shared" si="154"/>
        <v>NIT</v>
      </c>
    </row>
    <row r="4872" spans="1:5" x14ac:dyDescent="0.25">
      <c r="A4872" s="1" t="s">
        <v>9750</v>
      </c>
      <c r="B4872" t="s">
        <v>9751</v>
      </c>
      <c r="C4872" t="str">
        <f>Tabla4[[#This Row],[NIT]]</f>
        <v>06141605860015</v>
      </c>
      <c r="D4872">
        <f t="shared" si="153"/>
        <v>14</v>
      </c>
      <c r="E4872" t="str">
        <f t="shared" si="154"/>
        <v>NIT</v>
      </c>
    </row>
    <row r="4873" spans="1:5" x14ac:dyDescent="0.25">
      <c r="A4873" s="1" t="s">
        <v>7369</v>
      </c>
      <c r="B4873" t="s">
        <v>9752</v>
      </c>
      <c r="C4873" t="str">
        <f>Tabla4[[#This Row],[NIT]]</f>
        <v>06140403931037</v>
      </c>
      <c r="D4873">
        <f t="shared" si="153"/>
        <v>14</v>
      </c>
      <c r="E4873" t="str">
        <f t="shared" si="154"/>
        <v>NIT</v>
      </c>
    </row>
    <row r="4874" spans="1:5" x14ac:dyDescent="0.25">
      <c r="A4874" s="1" t="s">
        <v>9753</v>
      </c>
      <c r="B4874" t="s">
        <v>9754</v>
      </c>
      <c r="C4874" t="str">
        <f>Tabla4[[#This Row],[NIT]]</f>
        <v>06142305881032</v>
      </c>
      <c r="D4874">
        <f t="shared" si="153"/>
        <v>14</v>
      </c>
      <c r="E4874" t="str">
        <f t="shared" si="154"/>
        <v>NIT</v>
      </c>
    </row>
    <row r="4875" spans="1:5" x14ac:dyDescent="0.25">
      <c r="A4875" s="1" t="s">
        <v>9755</v>
      </c>
      <c r="B4875" t="s">
        <v>9756</v>
      </c>
      <c r="C4875" t="str">
        <f>Tabla4[[#This Row],[NIT]]</f>
        <v>06142010921011</v>
      </c>
      <c r="D4875">
        <f t="shared" si="153"/>
        <v>14</v>
      </c>
      <c r="E4875" t="str">
        <f t="shared" si="154"/>
        <v>NIT</v>
      </c>
    </row>
    <row r="4876" spans="1:5" x14ac:dyDescent="0.25">
      <c r="A4876" s="1" t="s">
        <v>9757</v>
      </c>
      <c r="B4876" t="s">
        <v>9758</v>
      </c>
      <c r="C4876" t="str">
        <f>Tabla4[[#This Row],[NIT]]</f>
        <v>05200406480012</v>
      </c>
      <c r="D4876">
        <f t="shared" si="153"/>
        <v>14</v>
      </c>
      <c r="E4876" t="str">
        <f t="shared" si="154"/>
        <v>NIT</v>
      </c>
    </row>
    <row r="4877" spans="1:5" x14ac:dyDescent="0.25">
      <c r="A4877" s="1" t="s">
        <v>4363</v>
      </c>
      <c r="B4877" t="s">
        <v>9759</v>
      </c>
      <c r="C4877" t="str">
        <f>Tabla4[[#This Row],[NIT]]</f>
        <v>06141511770020</v>
      </c>
      <c r="D4877">
        <f t="shared" si="153"/>
        <v>14</v>
      </c>
      <c r="E4877" t="str">
        <f t="shared" si="154"/>
        <v>NIT</v>
      </c>
    </row>
    <row r="4878" spans="1:5" x14ac:dyDescent="0.25">
      <c r="A4878" s="1" t="s">
        <v>9760</v>
      </c>
      <c r="B4878" t="s">
        <v>9761</v>
      </c>
      <c r="C4878" t="str">
        <f>Tabla4[[#This Row],[NIT]]</f>
        <v>20220242694</v>
      </c>
      <c r="D4878">
        <f t="shared" si="153"/>
        <v>11</v>
      </c>
      <c r="E4878" t="str">
        <f t="shared" si="154"/>
        <v xml:space="preserve"> </v>
      </c>
    </row>
    <row r="4879" spans="1:5" x14ac:dyDescent="0.25">
      <c r="A4879" s="1" t="s">
        <v>9762</v>
      </c>
      <c r="B4879" t="s">
        <v>9763</v>
      </c>
      <c r="C4879" t="str">
        <f>Tabla4[[#This Row],[NIT]]</f>
        <v>06140705121042</v>
      </c>
      <c r="D4879">
        <f t="shared" si="153"/>
        <v>14</v>
      </c>
      <c r="E4879" t="str">
        <f t="shared" si="154"/>
        <v>NIT</v>
      </c>
    </row>
    <row r="4880" spans="1:5" x14ac:dyDescent="0.25">
      <c r="A4880" s="1" t="s">
        <v>6720</v>
      </c>
      <c r="B4880" t="s">
        <v>9764</v>
      </c>
      <c r="C4880" t="str">
        <f>Tabla4[[#This Row],[NIT]]</f>
        <v>06142004991029</v>
      </c>
      <c r="D4880">
        <f t="shared" si="153"/>
        <v>14</v>
      </c>
      <c r="E4880" t="str">
        <f t="shared" si="154"/>
        <v>NIT</v>
      </c>
    </row>
    <row r="4881" spans="1:5" x14ac:dyDescent="0.25">
      <c r="A4881" s="1" t="s">
        <v>9765</v>
      </c>
      <c r="B4881" t="s">
        <v>9766</v>
      </c>
      <c r="C4881" t="str">
        <f>Tabla4[[#This Row],[NIT]]</f>
        <v>06142101771068</v>
      </c>
      <c r="D4881">
        <f t="shared" si="153"/>
        <v>14</v>
      </c>
      <c r="E4881" t="str">
        <f t="shared" si="154"/>
        <v>NIT</v>
      </c>
    </row>
    <row r="4882" spans="1:5" x14ac:dyDescent="0.25">
      <c r="A4882" s="1" t="s">
        <v>9767</v>
      </c>
      <c r="B4882" t="s">
        <v>9768</v>
      </c>
      <c r="C4882" t="str">
        <f>Tabla4[[#This Row],[NIT]]</f>
        <v>06141501151046</v>
      </c>
      <c r="D4882">
        <f t="shared" si="153"/>
        <v>14</v>
      </c>
      <c r="E4882" t="str">
        <f t="shared" si="154"/>
        <v>NIT</v>
      </c>
    </row>
    <row r="4883" spans="1:5" x14ac:dyDescent="0.25">
      <c r="A4883" s="1" t="s">
        <v>9769</v>
      </c>
      <c r="B4883" t="s">
        <v>9770</v>
      </c>
      <c r="C4883" t="str">
        <f>Tabla4[[#This Row],[NIT]]</f>
        <v>06141008661043</v>
      </c>
      <c r="D4883">
        <f t="shared" si="153"/>
        <v>14</v>
      </c>
      <c r="E4883" t="str">
        <f t="shared" si="154"/>
        <v>NIT</v>
      </c>
    </row>
    <row r="4884" spans="1:5" x14ac:dyDescent="0.25">
      <c r="A4884" s="1" t="s">
        <v>9771</v>
      </c>
      <c r="B4884" t="s">
        <v>9772</v>
      </c>
      <c r="C4884" t="str">
        <f>Tabla4[[#This Row],[NIT]]</f>
        <v>10100107701012</v>
      </c>
      <c r="D4884">
        <f t="shared" si="153"/>
        <v>14</v>
      </c>
      <c r="E4884" t="str">
        <f t="shared" si="154"/>
        <v>NIT</v>
      </c>
    </row>
    <row r="4885" spans="1:5" x14ac:dyDescent="0.25">
      <c r="A4885" s="1" t="s">
        <v>9773</v>
      </c>
      <c r="B4885" t="s">
        <v>9774</v>
      </c>
      <c r="C4885" t="str">
        <f>Tabla4[[#This Row],[NIT]]</f>
        <v>2022284428</v>
      </c>
      <c r="D4885">
        <f t="shared" si="153"/>
        <v>10</v>
      </c>
      <c r="E4885" t="str">
        <f t="shared" si="154"/>
        <v xml:space="preserve"> </v>
      </c>
    </row>
    <row r="4886" spans="1:5" x14ac:dyDescent="0.25">
      <c r="A4886" s="1" t="s">
        <v>9775</v>
      </c>
      <c r="B4886" t="s">
        <v>9776</v>
      </c>
      <c r="C4886" t="str">
        <f>Tabla4[[#This Row],[NIT]]</f>
        <v>06142307011043</v>
      </c>
      <c r="D4886">
        <f t="shared" si="153"/>
        <v>14</v>
      </c>
      <c r="E4886" t="str">
        <f t="shared" si="154"/>
        <v>NIT</v>
      </c>
    </row>
    <row r="4887" spans="1:5" x14ac:dyDescent="0.25">
      <c r="A4887" s="1" t="s">
        <v>9777</v>
      </c>
      <c r="B4887" t="s">
        <v>9778</v>
      </c>
      <c r="C4887" t="str">
        <f>Tabla4[[#This Row],[NIT]]</f>
        <v>11052105601010</v>
      </c>
      <c r="D4887">
        <f t="shared" si="153"/>
        <v>14</v>
      </c>
      <c r="E4887" t="str">
        <f t="shared" si="154"/>
        <v>NIT</v>
      </c>
    </row>
    <row r="4888" spans="1:5" x14ac:dyDescent="0.25">
      <c r="A4888" s="1" t="s">
        <v>9779</v>
      </c>
      <c r="B4888" t="s">
        <v>9780</v>
      </c>
      <c r="C4888" t="str">
        <f>Tabla4[[#This Row],[NIT]]</f>
        <v>05111204540020</v>
      </c>
      <c r="D4888">
        <f t="shared" si="153"/>
        <v>14</v>
      </c>
      <c r="E4888" t="str">
        <f t="shared" si="154"/>
        <v>NIT</v>
      </c>
    </row>
    <row r="4889" spans="1:5" x14ac:dyDescent="0.25">
      <c r="A4889" s="1" t="s">
        <v>9781</v>
      </c>
      <c r="B4889" t="s">
        <v>9782</v>
      </c>
      <c r="C4889" t="str">
        <f>Tabla4[[#This Row],[NIT]]</f>
        <v>06141910891035</v>
      </c>
      <c r="D4889">
        <f t="shared" si="153"/>
        <v>14</v>
      </c>
      <c r="E4889" t="str">
        <f t="shared" si="154"/>
        <v>NIT</v>
      </c>
    </row>
    <row r="4890" spans="1:5" x14ac:dyDescent="0.25">
      <c r="A4890" s="1" t="s">
        <v>9783</v>
      </c>
      <c r="B4890" t="s">
        <v>9784</v>
      </c>
      <c r="C4890" t="str">
        <f>Tabla4[[#This Row],[NIT]]</f>
        <v>06142402061074</v>
      </c>
      <c r="D4890">
        <f t="shared" si="153"/>
        <v>14</v>
      </c>
      <c r="E4890" t="str">
        <f t="shared" si="154"/>
        <v>NIT</v>
      </c>
    </row>
    <row r="4891" spans="1:5" x14ac:dyDescent="0.25">
      <c r="A4891" s="1" t="s">
        <v>9785</v>
      </c>
      <c r="B4891" t="s">
        <v>9786</v>
      </c>
      <c r="C4891" t="str">
        <f>Tabla4[[#This Row],[NIT]]</f>
        <v>01011807801010</v>
      </c>
      <c r="D4891">
        <f t="shared" si="153"/>
        <v>14</v>
      </c>
      <c r="E4891" t="str">
        <f t="shared" si="154"/>
        <v>NIT</v>
      </c>
    </row>
    <row r="4892" spans="1:5" x14ac:dyDescent="0.25">
      <c r="A4892" s="1" t="s">
        <v>9787</v>
      </c>
      <c r="B4892" t="s">
        <v>9788</v>
      </c>
      <c r="C4892" t="str">
        <f>Tabla4[[#This Row],[NIT]]</f>
        <v>06142109161080</v>
      </c>
      <c r="D4892">
        <f t="shared" si="153"/>
        <v>14</v>
      </c>
      <c r="E4892" t="str">
        <f t="shared" si="154"/>
        <v>NIT</v>
      </c>
    </row>
    <row r="4893" spans="1:5" x14ac:dyDescent="0.25">
      <c r="A4893" s="1" t="s">
        <v>9789</v>
      </c>
      <c r="B4893" t="s">
        <v>9790</v>
      </c>
      <c r="C4893" t="str">
        <f>Tabla4[[#This Row],[NIT]]</f>
        <v>08190805801010</v>
      </c>
      <c r="D4893">
        <f t="shared" si="153"/>
        <v>14</v>
      </c>
      <c r="E4893" t="str">
        <f t="shared" si="154"/>
        <v>NIT</v>
      </c>
    </row>
    <row r="4894" spans="1:5" x14ac:dyDescent="0.25">
      <c r="A4894" s="1" t="s">
        <v>435</v>
      </c>
      <c r="B4894" t="s">
        <v>9791</v>
      </c>
      <c r="C4894" t="str">
        <f>Tabla4[[#This Row],[NIT]]</f>
        <v>06141802781118</v>
      </c>
      <c r="D4894">
        <f t="shared" si="153"/>
        <v>14</v>
      </c>
      <c r="E4894" t="str">
        <f t="shared" si="154"/>
        <v>NIT</v>
      </c>
    </row>
    <row r="4895" spans="1:5" x14ac:dyDescent="0.25">
      <c r="A4895" s="1" t="s">
        <v>9792</v>
      </c>
      <c r="B4895" t="s">
        <v>9793</v>
      </c>
      <c r="C4895" t="str">
        <f>Tabla4[[#This Row],[NIT]]</f>
        <v>06141310941010</v>
      </c>
      <c r="D4895">
        <f t="shared" si="153"/>
        <v>14</v>
      </c>
      <c r="E4895" t="str">
        <f t="shared" si="154"/>
        <v>NIT</v>
      </c>
    </row>
    <row r="4896" spans="1:5" x14ac:dyDescent="0.25">
      <c r="A4896" s="1" t="s">
        <v>9794</v>
      </c>
      <c r="B4896" t="s">
        <v>9795</v>
      </c>
      <c r="C4896" t="str">
        <f>Tabla4[[#This Row],[NIT]]</f>
        <v>06140611720026</v>
      </c>
      <c r="D4896">
        <f t="shared" si="153"/>
        <v>14</v>
      </c>
      <c r="E4896" t="str">
        <f t="shared" si="154"/>
        <v>NIT</v>
      </c>
    </row>
    <row r="4897" spans="1:5" x14ac:dyDescent="0.25">
      <c r="A4897" s="1" t="s">
        <v>9796</v>
      </c>
      <c r="B4897" t="s">
        <v>9797</v>
      </c>
      <c r="C4897" t="str">
        <f>Tabla4[[#This Row],[NIT]]</f>
        <v>06082908951032</v>
      </c>
      <c r="D4897">
        <f t="shared" si="153"/>
        <v>14</v>
      </c>
      <c r="E4897" t="str">
        <f t="shared" si="154"/>
        <v>NIT</v>
      </c>
    </row>
    <row r="4898" spans="1:5" x14ac:dyDescent="0.25">
      <c r="A4898" s="1" t="s">
        <v>1800</v>
      </c>
      <c r="B4898" t="s">
        <v>9798</v>
      </c>
      <c r="C4898" t="str">
        <f>Tabla4[[#This Row],[NIT]]</f>
        <v>06140312931018</v>
      </c>
      <c r="D4898">
        <f t="shared" si="153"/>
        <v>14</v>
      </c>
      <c r="E4898" t="str">
        <f t="shared" si="154"/>
        <v>NIT</v>
      </c>
    </row>
    <row r="4899" spans="1:5" x14ac:dyDescent="0.25">
      <c r="A4899" s="1" t="s">
        <v>9799</v>
      </c>
      <c r="B4899" t="s">
        <v>9800</v>
      </c>
      <c r="C4899" t="str">
        <f>Tabla4[[#This Row],[NIT]]</f>
        <v>06140801201057</v>
      </c>
      <c r="D4899">
        <f t="shared" si="153"/>
        <v>14</v>
      </c>
      <c r="E4899" t="str">
        <f t="shared" si="154"/>
        <v>NIT</v>
      </c>
    </row>
    <row r="4900" spans="1:5" x14ac:dyDescent="0.25">
      <c r="A4900" s="1" t="s">
        <v>9801</v>
      </c>
      <c r="B4900" t="s">
        <v>9802</v>
      </c>
      <c r="C4900" t="str">
        <f>Tabla4[[#This Row],[NIT]]</f>
        <v>06142110921080</v>
      </c>
      <c r="D4900">
        <f t="shared" si="153"/>
        <v>14</v>
      </c>
      <c r="E4900" t="str">
        <f t="shared" si="154"/>
        <v>NIT</v>
      </c>
    </row>
    <row r="4901" spans="1:5" x14ac:dyDescent="0.25">
      <c r="A4901" s="1" t="s">
        <v>7722</v>
      </c>
      <c r="B4901" t="s">
        <v>9803</v>
      </c>
      <c r="C4901" t="str">
        <f>Tabla4[[#This Row],[NIT]]</f>
        <v>02102610171022</v>
      </c>
      <c r="D4901">
        <f t="shared" si="153"/>
        <v>14</v>
      </c>
      <c r="E4901" t="str">
        <f t="shared" si="154"/>
        <v>NIT</v>
      </c>
    </row>
    <row r="4902" spans="1:5" x14ac:dyDescent="0.25">
      <c r="A4902" s="1" t="s">
        <v>9804</v>
      </c>
      <c r="B4902" t="s">
        <v>9805</v>
      </c>
      <c r="C4902" t="str">
        <f>Tabla4[[#This Row],[NIT]]</f>
        <v>06142708820025</v>
      </c>
      <c r="D4902">
        <f t="shared" si="153"/>
        <v>14</v>
      </c>
      <c r="E4902" t="str">
        <f t="shared" si="154"/>
        <v>NIT</v>
      </c>
    </row>
    <row r="4903" spans="1:5" x14ac:dyDescent="0.25">
      <c r="A4903" s="1" t="s">
        <v>3704</v>
      </c>
      <c r="B4903" t="s">
        <v>9806</v>
      </c>
      <c r="C4903" t="str">
        <f>Tabla4[[#This Row],[NIT]]</f>
        <v>06141810011038</v>
      </c>
      <c r="D4903">
        <f t="shared" si="153"/>
        <v>14</v>
      </c>
      <c r="E4903" t="str">
        <f t="shared" si="154"/>
        <v>NIT</v>
      </c>
    </row>
    <row r="4904" spans="1:5" x14ac:dyDescent="0.25">
      <c r="A4904" s="1" t="s">
        <v>9807</v>
      </c>
      <c r="B4904" t="s">
        <v>9808</v>
      </c>
      <c r="C4904" t="str">
        <f>Tabla4[[#This Row],[NIT]]</f>
        <v>06142911161029</v>
      </c>
      <c r="D4904">
        <f t="shared" si="153"/>
        <v>14</v>
      </c>
      <c r="E4904" t="str">
        <f t="shared" si="154"/>
        <v>NIT</v>
      </c>
    </row>
    <row r="4905" spans="1:5" x14ac:dyDescent="0.25">
      <c r="A4905" s="1" t="s">
        <v>9809</v>
      </c>
      <c r="B4905" t="s">
        <v>9810</v>
      </c>
      <c r="C4905" t="str">
        <f>Tabla4[[#This Row],[NIT]]</f>
        <v>06142602821197</v>
      </c>
      <c r="D4905">
        <f t="shared" si="153"/>
        <v>14</v>
      </c>
      <c r="E4905" t="str">
        <f t="shared" si="154"/>
        <v>NIT</v>
      </c>
    </row>
    <row r="4906" spans="1:5" x14ac:dyDescent="0.25">
      <c r="A4906" s="1" t="s">
        <v>9811</v>
      </c>
      <c r="B4906" t="s">
        <v>9812</v>
      </c>
      <c r="C4906" t="str">
        <f>Tabla4[[#This Row],[NIT]]</f>
        <v>05110203121022</v>
      </c>
      <c r="D4906">
        <f t="shared" si="153"/>
        <v>14</v>
      </c>
      <c r="E4906" t="str">
        <f t="shared" si="154"/>
        <v>NIT</v>
      </c>
    </row>
    <row r="4907" spans="1:5" x14ac:dyDescent="0.25">
      <c r="A4907" s="1" t="s">
        <v>9813</v>
      </c>
      <c r="B4907" t="s">
        <v>9814</v>
      </c>
      <c r="C4907" t="str">
        <f>Tabla4[[#This Row],[NIT]]</f>
        <v>06140212161088</v>
      </c>
      <c r="D4907">
        <f t="shared" si="153"/>
        <v>14</v>
      </c>
      <c r="E4907" t="str">
        <f t="shared" si="154"/>
        <v>NIT</v>
      </c>
    </row>
    <row r="4908" spans="1:5" x14ac:dyDescent="0.25">
      <c r="A4908" s="1" t="s">
        <v>9815</v>
      </c>
      <c r="B4908" t="s">
        <v>9816</v>
      </c>
      <c r="C4908" t="str">
        <f>Tabla4[[#This Row],[NIT]]</f>
        <v>06140506171022</v>
      </c>
      <c r="D4908">
        <f t="shared" si="153"/>
        <v>14</v>
      </c>
      <c r="E4908" t="str">
        <f t="shared" si="154"/>
        <v>NIT</v>
      </c>
    </row>
    <row r="4909" spans="1:5" x14ac:dyDescent="0.25">
      <c r="A4909" s="1" t="s">
        <v>9817</v>
      </c>
      <c r="B4909" t="s">
        <v>9818</v>
      </c>
      <c r="C4909" t="str">
        <f>Tabla4[[#This Row],[NIT]]</f>
        <v>06140411981043</v>
      </c>
      <c r="D4909">
        <f t="shared" si="153"/>
        <v>14</v>
      </c>
      <c r="E4909" t="str">
        <f t="shared" si="154"/>
        <v>NIT</v>
      </c>
    </row>
    <row r="4910" spans="1:5" x14ac:dyDescent="0.25">
      <c r="A4910" s="1" t="s">
        <v>8144</v>
      </c>
      <c r="B4910" t="s">
        <v>9819</v>
      </c>
      <c r="C4910" t="str">
        <f>Tabla4[[#This Row],[NIT]]</f>
        <v>14081304540017</v>
      </c>
      <c r="D4910">
        <f t="shared" si="153"/>
        <v>14</v>
      </c>
      <c r="E4910" t="str">
        <f t="shared" si="154"/>
        <v>NIT</v>
      </c>
    </row>
    <row r="4911" spans="1:5" x14ac:dyDescent="0.25">
      <c r="A4911" s="1" t="s">
        <v>9820</v>
      </c>
      <c r="B4911" t="s">
        <v>9821</v>
      </c>
      <c r="C4911" t="str">
        <f>Tabla4[[#This Row],[NIT]]</f>
        <v>05151612570010</v>
      </c>
      <c r="D4911">
        <f t="shared" si="153"/>
        <v>14</v>
      </c>
      <c r="E4911" t="str">
        <f t="shared" si="154"/>
        <v>NIT</v>
      </c>
    </row>
    <row r="4912" spans="1:5" x14ac:dyDescent="0.25">
      <c r="A4912" s="1" t="s">
        <v>9822</v>
      </c>
      <c r="B4912" t="s">
        <v>9823</v>
      </c>
      <c r="C4912" t="str">
        <f>Tabla4[[#This Row],[NIT]]</f>
        <v>06142009640022</v>
      </c>
      <c r="D4912">
        <f t="shared" si="153"/>
        <v>14</v>
      </c>
      <c r="E4912" t="str">
        <f t="shared" si="154"/>
        <v>NIT</v>
      </c>
    </row>
    <row r="4913" spans="1:5" x14ac:dyDescent="0.25">
      <c r="A4913" s="1" t="s">
        <v>2752</v>
      </c>
      <c r="B4913" t="s">
        <v>9824</v>
      </c>
      <c r="C4913" t="str">
        <f>Tabla4[[#This Row],[NIT]]</f>
        <v>06142405941040</v>
      </c>
      <c r="D4913">
        <f t="shared" si="153"/>
        <v>14</v>
      </c>
      <c r="E4913" t="str">
        <f t="shared" si="154"/>
        <v>NIT</v>
      </c>
    </row>
    <row r="4914" spans="1:5" x14ac:dyDescent="0.25">
      <c r="A4914" s="1" t="s">
        <v>6539</v>
      </c>
      <c r="B4914" t="s">
        <v>9825</v>
      </c>
      <c r="C4914" t="str">
        <f>Tabla4[[#This Row],[NIT]]</f>
        <v>06142007061014</v>
      </c>
      <c r="D4914">
        <f t="shared" si="153"/>
        <v>14</v>
      </c>
      <c r="E4914" t="str">
        <f t="shared" si="154"/>
        <v>NIT</v>
      </c>
    </row>
    <row r="4915" spans="1:5" x14ac:dyDescent="0.25">
      <c r="A4915" s="1" t="s">
        <v>2118</v>
      </c>
      <c r="B4915" t="s">
        <v>9826</v>
      </c>
      <c r="C4915" t="str">
        <f>Tabla4[[#This Row],[NIT]]</f>
        <v>06143007091033</v>
      </c>
      <c r="D4915">
        <f t="shared" si="153"/>
        <v>14</v>
      </c>
      <c r="E4915" t="str">
        <f t="shared" si="154"/>
        <v>NIT</v>
      </c>
    </row>
    <row r="4916" spans="1:5" x14ac:dyDescent="0.25">
      <c r="A4916" s="1" t="s">
        <v>455</v>
      </c>
      <c r="B4916" t="s">
        <v>9827</v>
      </c>
      <c r="C4916" t="str">
        <f>Tabla4[[#This Row],[NIT]]</f>
        <v>06142706001019</v>
      </c>
      <c r="D4916">
        <f t="shared" si="153"/>
        <v>14</v>
      </c>
      <c r="E4916" t="str">
        <f t="shared" si="154"/>
        <v>NIT</v>
      </c>
    </row>
    <row r="4917" spans="1:5" x14ac:dyDescent="0.25">
      <c r="A4917" s="1" t="s">
        <v>9828</v>
      </c>
      <c r="B4917" t="s">
        <v>9829</v>
      </c>
      <c r="C4917" t="str">
        <f>Tabla4[[#This Row],[NIT]]</f>
        <v>07150312791010</v>
      </c>
      <c r="D4917">
        <f t="shared" si="153"/>
        <v>14</v>
      </c>
      <c r="E4917" t="str">
        <f t="shared" si="154"/>
        <v>NIT</v>
      </c>
    </row>
    <row r="4918" spans="1:5" x14ac:dyDescent="0.25">
      <c r="A4918" s="1" t="s">
        <v>9830</v>
      </c>
      <c r="B4918" t="s">
        <v>9831</v>
      </c>
      <c r="C4918" t="str">
        <f>Tabla4[[#This Row],[NIT]]</f>
        <v>06140306211046</v>
      </c>
      <c r="D4918">
        <f t="shared" si="153"/>
        <v>14</v>
      </c>
      <c r="E4918" t="str">
        <f t="shared" si="154"/>
        <v>NIT</v>
      </c>
    </row>
    <row r="4919" spans="1:5" x14ac:dyDescent="0.25">
      <c r="A4919" s="1" t="s">
        <v>9832</v>
      </c>
      <c r="B4919" t="s">
        <v>9833</v>
      </c>
      <c r="C4919" t="str">
        <f>Tabla4[[#This Row],[NIT]]</f>
        <v>06140103791012</v>
      </c>
      <c r="D4919">
        <f t="shared" si="153"/>
        <v>14</v>
      </c>
      <c r="E4919" t="str">
        <f t="shared" si="154"/>
        <v>NIT</v>
      </c>
    </row>
    <row r="4920" spans="1:5" x14ac:dyDescent="0.25">
      <c r="A4920" s="1" t="s">
        <v>9834</v>
      </c>
      <c r="B4920" t="s">
        <v>9835</v>
      </c>
      <c r="C4920" t="str">
        <f>Tabla4[[#This Row],[NIT]]</f>
        <v>06142903111055</v>
      </c>
      <c r="D4920">
        <f t="shared" si="153"/>
        <v>14</v>
      </c>
      <c r="E4920" t="str">
        <f t="shared" si="154"/>
        <v>NIT</v>
      </c>
    </row>
    <row r="4921" spans="1:5" x14ac:dyDescent="0.25">
      <c r="A4921" s="1" t="s">
        <v>9836</v>
      </c>
      <c r="B4921" t="s">
        <v>9837</v>
      </c>
      <c r="C4921" t="str">
        <f>Tabla4[[#This Row],[NIT]]</f>
        <v>10020601761016</v>
      </c>
      <c r="D4921">
        <f t="shared" si="153"/>
        <v>14</v>
      </c>
      <c r="E4921" t="str">
        <f t="shared" si="154"/>
        <v>NIT</v>
      </c>
    </row>
    <row r="4922" spans="1:5" x14ac:dyDescent="0.25">
      <c r="A4922" s="1" t="s">
        <v>9838</v>
      </c>
      <c r="B4922" t="s">
        <v>9839</v>
      </c>
      <c r="C4922" t="str">
        <f>Tabla4[[#This Row],[NIT]]</f>
        <v>06142904931030</v>
      </c>
      <c r="D4922">
        <f t="shared" si="153"/>
        <v>14</v>
      </c>
      <c r="E4922" t="str">
        <f t="shared" si="154"/>
        <v>NIT</v>
      </c>
    </row>
    <row r="4923" spans="1:5" x14ac:dyDescent="0.25">
      <c r="A4923" s="1" t="s">
        <v>9840</v>
      </c>
      <c r="B4923" t="s">
        <v>9841</v>
      </c>
      <c r="C4923" t="str">
        <f>Tabla4[[#This Row],[NIT]]</f>
        <v>06140702171049</v>
      </c>
      <c r="D4923">
        <f t="shared" si="153"/>
        <v>14</v>
      </c>
      <c r="E4923" t="str">
        <f t="shared" si="154"/>
        <v>NIT</v>
      </c>
    </row>
    <row r="4924" spans="1:5" x14ac:dyDescent="0.25">
      <c r="A4924" s="1" t="s">
        <v>9842</v>
      </c>
      <c r="B4924" t="s">
        <v>9843</v>
      </c>
      <c r="C4924" t="str">
        <f>Tabla4[[#This Row],[NIT]]</f>
        <v>05010703161018</v>
      </c>
      <c r="D4924">
        <f t="shared" si="153"/>
        <v>14</v>
      </c>
      <c r="E4924" t="str">
        <f t="shared" si="154"/>
        <v>NIT</v>
      </c>
    </row>
    <row r="4925" spans="1:5" x14ac:dyDescent="0.25">
      <c r="A4925" s="1" t="s">
        <v>9844</v>
      </c>
      <c r="B4925" t="s">
        <v>9845</v>
      </c>
      <c r="C4925" t="str">
        <f>Tabla4[[#This Row],[NIT]]</f>
        <v>06142309921233</v>
      </c>
      <c r="D4925">
        <f t="shared" si="153"/>
        <v>14</v>
      </c>
      <c r="E4925" t="str">
        <f t="shared" si="154"/>
        <v>NIT</v>
      </c>
    </row>
    <row r="4926" spans="1:5" x14ac:dyDescent="0.25">
      <c r="A4926" s="1" t="s">
        <v>6183</v>
      </c>
      <c r="B4926" t="s">
        <v>9846</v>
      </c>
      <c r="C4926" t="str">
        <f>Tabla4[[#This Row],[NIT]]</f>
        <v>06141606770022</v>
      </c>
      <c r="D4926">
        <f t="shared" si="153"/>
        <v>14</v>
      </c>
      <c r="E4926" t="str">
        <f t="shared" si="154"/>
        <v>NIT</v>
      </c>
    </row>
    <row r="4927" spans="1:5" x14ac:dyDescent="0.25">
      <c r="A4927" s="1" t="s">
        <v>9847</v>
      </c>
      <c r="B4927" t="s">
        <v>9848</v>
      </c>
      <c r="C4927" t="str">
        <f>Tabla4[[#This Row],[NIT]]</f>
        <v>06142103171041</v>
      </c>
      <c r="D4927">
        <f t="shared" si="153"/>
        <v>14</v>
      </c>
      <c r="E4927" t="str">
        <f t="shared" si="154"/>
        <v>NIT</v>
      </c>
    </row>
    <row r="4928" spans="1:5" x14ac:dyDescent="0.25">
      <c r="A4928" s="1" t="s">
        <v>9849</v>
      </c>
      <c r="B4928" t="s">
        <v>9850</v>
      </c>
      <c r="C4928" t="str">
        <f>Tabla4[[#This Row],[NIT]]</f>
        <v>06142202161023</v>
      </c>
      <c r="D4928">
        <f t="shared" si="153"/>
        <v>14</v>
      </c>
      <c r="E4928" t="str">
        <f t="shared" si="154"/>
        <v>NIT</v>
      </c>
    </row>
    <row r="4929" spans="1:5" x14ac:dyDescent="0.25">
      <c r="A4929" s="1" t="s">
        <v>9851</v>
      </c>
      <c r="B4929" t="s">
        <v>9852</v>
      </c>
      <c r="C4929" t="str">
        <f>Tabla4[[#This Row],[NIT]]</f>
        <v>02102905680033</v>
      </c>
      <c r="D4929">
        <f t="shared" si="153"/>
        <v>14</v>
      </c>
      <c r="E4929" t="str">
        <f t="shared" si="154"/>
        <v>NIT</v>
      </c>
    </row>
    <row r="4930" spans="1:5" x14ac:dyDescent="0.25">
      <c r="A4930" s="1" t="s">
        <v>1568</v>
      </c>
      <c r="B4930" t="s">
        <v>9853</v>
      </c>
      <c r="C4930" t="str">
        <f>Tabla4[[#This Row],[NIT]]</f>
        <v>06142909941068</v>
      </c>
      <c r="D4930">
        <f t="shared" ref="D4930:D4993" si="155">LEN(C4930)</f>
        <v>14</v>
      </c>
      <c r="E4930" t="str">
        <f t="shared" si="154"/>
        <v>NIT</v>
      </c>
    </row>
    <row r="4931" spans="1:5" x14ac:dyDescent="0.25">
      <c r="A4931" s="1" t="s">
        <v>9854</v>
      </c>
      <c r="B4931" t="s">
        <v>9855</v>
      </c>
      <c r="C4931" t="str">
        <f>Tabla4[[#This Row],[NIT]]</f>
        <v>03150901881084</v>
      </c>
      <c r="D4931">
        <f t="shared" si="155"/>
        <v>14</v>
      </c>
      <c r="E4931" t="str">
        <f t="shared" ref="E4931:E4994" si="156">IF(D4931=14,"NIT",IF(D4931=9,"DUI"," "))</f>
        <v>NIT</v>
      </c>
    </row>
    <row r="4932" spans="1:5" x14ac:dyDescent="0.25">
      <c r="A4932" s="1" t="s">
        <v>9856</v>
      </c>
      <c r="B4932" t="s">
        <v>9857</v>
      </c>
      <c r="C4932" t="str">
        <f>Tabla4[[#This Row],[NIT]]</f>
        <v>06142306941020</v>
      </c>
      <c r="D4932">
        <f t="shared" si="155"/>
        <v>14</v>
      </c>
      <c r="E4932" t="str">
        <f t="shared" si="156"/>
        <v>NIT</v>
      </c>
    </row>
    <row r="4933" spans="1:5" x14ac:dyDescent="0.25">
      <c r="A4933" s="1" t="s">
        <v>820</v>
      </c>
      <c r="B4933" t="s">
        <v>9858</v>
      </c>
      <c r="C4933" t="str">
        <f>Tabla4[[#This Row],[NIT]]</f>
        <v>06143012931015</v>
      </c>
      <c r="D4933">
        <f t="shared" si="155"/>
        <v>14</v>
      </c>
      <c r="E4933" t="str">
        <f t="shared" si="156"/>
        <v>NIT</v>
      </c>
    </row>
    <row r="4934" spans="1:5" x14ac:dyDescent="0.25">
      <c r="A4934" s="1" t="s">
        <v>9859</v>
      </c>
      <c r="B4934" t="s">
        <v>9860</v>
      </c>
      <c r="C4934" t="str">
        <f>Tabla4[[#This Row],[NIT]]</f>
        <v>06140512081078</v>
      </c>
      <c r="D4934">
        <f t="shared" si="155"/>
        <v>14</v>
      </c>
      <c r="E4934" t="str">
        <f t="shared" si="156"/>
        <v>NIT</v>
      </c>
    </row>
    <row r="4935" spans="1:5" x14ac:dyDescent="0.25">
      <c r="A4935" s="1" t="s">
        <v>3499</v>
      </c>
      <c r="B4935" t="s">
        <v>9861</v>
      </c>
      <c r="C4935" t="str">
        <f>Tabla4[[#This Row],[NIT]]</f>
        <v>96422206810012</v>
      </c>
      <c r="D4935">
        <f t="shared" si="155"/>
        <v>14</v>
      </c>
      <c r="E4935" t="str">
        <f t="shared" si="156"/>
        <v>NIT</v>
      </c>
    </row>
    <row r="4936" spans="1:5" x14ac:dyDescent="0.25">
      <c r="A4936" s="1" t="s">
        <v>9862</v>
      </c>
      <c r="B4936" t="s">
        <v>9863</v>
      </c>
      <c r="C4936" t="str">
        <f>Tabla4[[#This Row],[NIT]]</f>
        <v>06142506731012</v>
      </c>
      <c r="D4936">
        <f t="shared" si="155"/>
        <v>14</v>
      </c>
      <c r="E4936" t="str">
        <f t="shared" si="156"/>
        <v>NIT</v>
      </c>
    </row>
    <row r="4937" spans="1:5" x14ac:dyDescent="0.25">
      <c r="A4937" s="1" t="s">
        <v>9864</v>
      </c>
      <c r="B4937" t="s">
        <v>9865</v>
      </c>
      <c r="C4937" t="str">
        <f>Tabla4[[#This Row],[NIT]]</f>
        <v>06141112141043</v>
      </c>
      <c r="D4937">
        <f t="shared" si="155"/>
        <v>14</v>
      </c>
      <c r="E4937" t="str">
        <f t="shared" si="156"/>
        <v>NIT</v>
      </c>
    </row>
    <row r="4938" spans="1:5" x14ac:dyDescent="0.25">
      <c r="A4938" s="1" t="s">
        <v>9866</v>
      </c>
      <c r="B4938" t="s">
        <v>9867</v>
      </c>
      <c r="C4938" t="str">
        <f>Tabla4[[#This Row],[NIT]]</f>
        <v>02101302161028</v>
      </c>
      <c r="D4938">
        <f t="shared" si="155"/>
        <v>14</v>
      </c>
      <c r="E4938" t="str">
        <f t="shared" si="156"/>
        <v>NIT</v>
      </c>
    </row>
    <row r="4939" spans="1:5" x14ac:dyDescent="0.25">
      <c r="A4939" s="1" t="s">
        <v>9868</v>
      </c>
      <c r="B4939" t="s">
        <v>9869</v>
      </c>
      <c r="C4939" t="str">
        <f>Tabla4[[#This Row],[NIT]]</f>
        <v>06142404061020</v>
      </c>
      <c r="D4939">
        <f t="shared" si="155"/>
        <v>14</v>
      </c>
      <c r="E4939" t="str">
        <f t="shared" si="156"/>
        <v>NIT</v>
      </c>
    </row>
    <row r="4940" spans="1:5" x14ac:dyDescent="0.25">
      <c r="A4940" s="1" t="s">
        <v>3838</v>
      </c>
      <c r="B4940" t="s">
        <v>9870</v>
      </c>
      <c r="C4940" t="str">
        <f>Tabla4[[#This Row],[NIT]]</f>
        <v>06142005820017</v>
      </c>
      <c r="D4940">
        <f t="shared" si="155"/>
        <v>14</v>
      </c>
      <c r="E4940" t="str">
        <f t="shared" si="156"/>
        <v>NIT</v>
      </c>
    </row>
    <row r="4941" spans="1:5" x14ac:dyDescent="0.25">
      <c r="A4941" s="1" t="s">
        <v>1851</v>
      </c>
      <c r="B4941" t="s">
        <v>9871</v>
      </c>
      <c r="C4941" t="str">
        <f>Tabla4[[#This Row],[NIT]]</f>
        <v>06141502770029</v>
      </c>
      <c r="D4941">
        <f t="shared" si="155"/>
        <v>14</v>
      </c>
      <c r="E4941" t="str">
        <f t="shared" si="156"/>
        <v>NIT</v>
      </c>
    </row>
    <row r="4942" spans="1:5" x14ac:dyDescent="0.25">
      <c r="A4942" s="1" t="s">
        <v>9872</v>
      </c>
      <c r="B4942" t="s">
        <v>9873</v>
      </c>
      <c r="C4942" t="str">
        <f>Tabla4[[#This Row],[NIT]]</f>
        <v>06140405211015</v>
      </c>
      <c r="D4942">
        <f t="shared" si="155"/>
        <v>14</v>
      </c>
      <c r="E4942" t="str">
        <f t="shared" si="156"/>
        <v>NIT</v>
      </c>
    </row>
    <row r="4943" spans="1:5" x14ac:dyDescent="0.25">
      <c r="A4943" s="1" t="s">
        <v>9874</v>
      </c>
      <c r="B4943" t="s">
        <v>9875</v>
      </c>
      <c r="C4943" t="str">
        <f>Tabla4[[#This Row],[NIT]]</f>
        <v>02101811971020</v>
      </c>
      <c r="D4943">
        <f t="shared" si="155"/>
        <v>14</v>
      </c>
      <c r="E4943" t="str">
        <f t="shared" si="156"/>
        <v>NIT</v>
      </c>
    </row>
    <row r="4944" spans="1:5" x14ac:dyDescent="0.25">
      <c r="A4944" s="1" t="s">
        <v>9876</v>
      </c>
      <c r="B4944" t="s">
        <v>9877</v>
      </c>
      <c r="C4944" t="str">
        <f>Tabla4[[#This Row],[NIT]]</f>
        <v>94110804831019</v>
      </c>
      <c r="D4944">
        <f t="shared" si="155"/>
        <v>14</v>
      </c>
      <c r="E4944" t="str">
        <f t="shared" si="156"/>
        <v>NIT</v>
      </c>
    </row>
    <row r="4945" spans="1:5" x14ac:dyDescent="0.25">
      <c r="A4945" s="1" t="s">
        <v>9878</v>
      </c>
      <c r="B4945" t="s">
        <v>9879</v>
      </c>
      <c r="C4945" t="str">
        <f>Tabla4[[#This Row],[NIT]]</f>
        <v>06192311201016</v>
      </c>
      <c r="D4945">
        <f t="shared" si="155"/>
        <v>14</v>
      </c>
      <c r="E4945" t="str">
        <f t="shared" si="156"/>
        <v>NIT</v>
      </c>
    </row>
    <row r="4946" spans="1:5" x14ac:dyDescent="0.25">
      <c r="A4946" s="1" t="s">
        <v>9880</v>
      </c>
      <c r="B4946" t="s">
        <v>9881</v>
      </c>
      <c r="C4946" t="str">
        <f>Tabla4[[#This Row],[NIT]]</f>
        <v>12171406701039</v>
      </c>
      <c r="D4946">
        <f t="shared" si="155"/>
        <v>14</v>
      </c>
      <c r="E4946" t="str">
        <f t="shared" si="156"/>
        <v>NIT</v>
      </c>
    </row>
    <row r="4947" spans="1:5" x14ac:dyDescent="0.25">
      <c r="A4947" s="1" t="s">
        <v>9882</v>
      </c>
      <c r="B4947" t="s">
        <v>9883</v>
      </c>
      <c r="C4947" t="str">
        <f>Tabla4[[#This Row],[NIT]]</f>
        <v>12051401931014</v>
      </c>
      <c r="D4947">
        <f t="shared" si="155"/>
        <v>14</v>
      </c>
      <c r="E4947" t="str">
        <f t="shared" si="156"/>
        <v>NIT</v>
      </c>
    </row>
    <row r="4948" spans="1:5" x14ac:dyDescent="0.25">
      <c r="A4948" s="1" t="s">
        <v>2334</v>
      </c>
      <c r="B4948" t="s">
        <v>9884</v>
      </c>
      <c r="C4948" t="str">
        <f>Tabla4[[#This Row],[NIT]]</f>
        <v>06142209520012</v>
      </c>
      <c r="D4948">
        <f t="shared" si="155"/>
        <v>14</v>
      </c>
      <c r="E4948" t="str">
        <f t="shared" si="156"/>
        <v>NIT</v>
      </c>
    </row>
    <row r="4949" spans="1:5" x14ac:dyDescent="0.25">
      <c r="A4949" s="1" t="s">
        <v>2641</v>
      </c>
      <c r="B4949" t="s">
        <v>9885</v>
      </c>
      <c r="C4949" t="str">
        <f>Tabla4[[#This Row],[NIT]]</f>
        <v>06141009650016</v>
      </c>
      <c r="D4949">
        <f t="shared" si="155"/>
        <v>14</v>
      </c>
      <c r="E4949" t="str">
        <f t="shared" si="156"/>
        <v>NIT</v>
      </c>
    </row>
    <row r="4950" spans="1:5" x14ac:dyDescent="0.25">
      <c r="A4950" s="1" t="s">
        <v>9886</v>
      </c>
      <c r="B4950" t="s">
        <v>9887</v>
      </c>
      <c r="C4950" t="str">
        <f>Tabla4[[#This Row],[NIT]]</f>
        <v>06141406741073</v>
      </c>
      <c r="D4950">
        <f t="shared" si="155"/>
        <v>14</v>
      </c>
      <c r="E4950" t="str">
        <f t="shared" si="156"/>
        <v>NIT</v>
      </c>
    </row>
    <row r="4951" spans="1:5" x14ac:dyDescent="0.25">
      <c r="A4951" s="1" t="s">
        <v>9888</v>
      </c>
      <c r="B4951" t="s">
        <v>9889</v>
      </c>
      <c r="C4951" t="str">
        <f>Tabla4[[#This Row],[NIT]]</f>
        <v>03151110951018</v>
      </c>
      <c r="D4951">
        <f t="shared" si="155"/>
        <v>14</v>
      </c>
      <c r="E4951" t="str">
        <f t="shared" si="156"/>
        <v>NIT</v>
      </c>
    </row>
    <row r="4952" spans="1:5" x14ac:dyDescent="0.25">
      <c r="A4952" s="1" t="s">
        <v>3654</v>
      </c>
      <c r="B4952" t="s">
        <v>9890</v>
      </c>
      <c r="C4952" t="str">
        <f>Tabla4[[#This Row],[NIT]]</f>
        <v>06140209051093</v>
      </c>
      <c r="D4952">
        <f t="shared" si="155"/>
        <v>14</v>
      </c>
      <c r="E4952" t="str">
        <f t="shared" si="156"/>
        <v>NIT</v>
      </c>
    </row>
    <row r="4953" spans="1:5" x14ac:dyDescent="0.25">
      <c r="A4953" s="1" t="s">
        <v>9891</v>
      </c>
      <c r="B4953" t="s">
        <v>9892</v>
      </c>
      <c r="C4953" t="str">
        <f>Tabla4[[#This Row],[NIT]]</f>
        <v>06141111071017</v>
      </c>
      <c r="D4953">
        <f t="shared" si="155"/>
        <v>14</v>
      </c>
      <c r="E4953" t="str">
        <f t="shared" si="156"/>
        <v>NIT</v>
      </c>
    </row>
    <row r="4954" spans="1:5" x14ac:dyDescent="0.25">
      <c r="A4954" s="1" t="s">
        <v>9893</v>
      </c>
      <c r="B4954" t="s">
        <v>9894</v>
      </c>
      <c r="C4954" t="str">
        <f>Tabla4[[#This Row],[NIT]]</f>
        <v>06142303091115</v>
      </c>
      <c r="D4954">
        <f t="shared" si="155"/>
        <v>14</v>
      </c>
      <c r="E4954" t="str">
        <f t="shared" si="156"/>
        <v>NIT</v>
      </c>
    </row>
    <row r="4955" spans="1:5" x14ac:dyDescent="0.25">
      <c r="A4955" s="1" t="s">
        <v>9895</v>
      </c>
      <c r="B4955" t="s">
        <v>9896</v>
      </c>
      <c r="C4955" t="str">
        <f>Tabla4[[#This Row],[NIT]]</f>
        <v>06141305031024</v>
      </c>
      <c r="D4955">
        <f t="shared" si="155"/>
        <v>14</v>
      </c>
      <c r="E4955" t="str">
        <f t="shared" si="156"/>
        <v>NIT</v>
      </c>
    </row>
    <row r="4956" spans="1:5" x14ac:dyDescent="0.25">
      <c r="A4956" s="1" t="s">
        <v>9897</v>
      </c>
      <c r="B4956" t="s">
        <v>9898</v>
      </c>
      <c r="C4956" t="str">
        <f>Tabla4[[#This Row],[NIT]]</f>
        <v>09032406620010</v>
      </c>
      <c r="D4956">
        <f t="shared" si="155"/>
        <v>14</v>
      </c>
      <c r="E4956" t="str">
        <f t="shared" si="156"/>
        <v>NIT</v>
      </c>
    </row>
    <row r="4957" spans="1:5" x14ac:dyDescent="0.25">
      <c r="A4957" s="1" t="s">
        <v>9899</v>
      </c>
      <c r="B4957" t="s">
        <v>9900</v>
      </c>
      <c r="C4957" t="str">
        <f>Tabla4[[#This Row],[NIT]]</f>
        <v>06140103011033</v>
      </c>
      <c r="D4957">
        <f t="shared" si="155"/>
        <v>14</v>
      </c>
      <c r="E4957" t="str">
        <f t="shared" si="156"/>
        <v>NIT</v>
      </c>
    </row>
    <row r="4958" spans="1:5" x14ac:dyDescent="0.25">
      <c r="A4958" s="1" t="s">
        <v>9901</v>
      </c>
      <c r="B4958" t="s">
        <v>9902</v>
      </c>
      <c r="C4958" t="str">
        <f>Tabla4[[#This Row],[NIT]]</f>
        <v>06140108140066</v>
      </c>
      <c r="D4958">
        <f t="shared" si="155"/>
        <v>14</v>
      </c>
      <c r="E4958" t="str">
        <f t="shared" si="156"/>
        <v>NIT</v>
      </c>
    </row>
    <row r="4959" spans="1:5" x14ac:dyDescent="0.25">
      <c r="A4959" s="1" t="s">
        <v>2176</v>
      </c>
      <c r="B4959" t="s">
        <v>9903</v>
      </c>
      <c r="C4959" t="str">
        <f>Tabla4[[#This Row],[NIT]]</f>
        <v>04071607051010</v>
      </c>
      <c r="D4959">
        <f t="shared" si="155"/>
        <v>14</v>
      </c>
      <c r="E4959" t="str">
        <f t="shared" si="156"/>
        <v>NIT</v>
      </c>
    </row>
    <row r="4960" spans="1:5" x14ac:dyDescent="0.25">
      <c r="A4960" s="1" t="s">
        <v>9904</v>
      </c>
      <c r="B4960" t="s">
        <v>9905</v>
      </c>
      <c r="C4960" t="str">
        <f>Tabla4[[#This Row],[NIT]]</f>
        <v>10102803791010</v>
      </c>
      <c r="D4960">
        <f t="shared" si="155"/>
        <v>14</v>
      </c>
      <c r="E4960" t="str">
        <f t="shared" si="156"/>
        <v>NIT</v>
      </c>
    </row>
    <row r="4961" spans="1:5" x14ac:dyDescent="0.25">
      <c r="A4961" s="1" t="s">
        <v>9906</v>
      </c>
      <c r="B4961" t="s">
        <v>9907</v>
      </c>
      <c r="C4961" t="str">
        <f>Tabla4[[#This Row],[NIT]]</f>
        <v>039938434</v>
      </c>
      <c r="D4961">
        <f t="shared" si="155"/>
        <v>9</v>
      </c>
      <c r="E4961" t="str">
        <f t="shared" si="156"/>
        <v>DUI</v>
      </c>
    </row>
    <row r="4962" spans="1:5" x14ac:dyDescent="0.25">
      <c r="A4962" s="1" t="s">
        <v>6859</v>
      </c>
      <c r="B4962" t="s">
        <v>9908</v>
      </c>
      <c r="C4962" t="str">
        <f>Tabla4[[#This Row],[NIT]]</f>
        <v>06142510720020</v>
      </c>
      <c r="D4962">
        <f t="shared" si="155"/>
        <v>14</v>
      </c>
      <c r="E4962" t="str">
        <f t="shared" si="156"/>
        <v>NIT</v>
      </c>
    </row>
    <row r="4963" spans="1:5" x14ac:dyDescent="0.25">
      <c r="A4963" s="1" t="s">
        <v>9909</v>
      </c>
      <c r="B4963" t="s">
        <v>9910</v>
      </c>
      <c r="C4963" t="str">
        <f>Tabla4[[#This Row],[NIT]]</f>
        <v>06140411191034</v>
      </c>
      <c r="D4963">
        <f t="shared" si="155"/>
        <v>14</v>
      </c>
      <c r="E4963" t="str">
        <f t="shared" si="156"/>
        <v>NIT</v>
      </c>
    </row>
    <row r="4964" spans="1:5" x14ac:dyDescent="0.25">
      <c r="A4964" s="1" t="s">
        <v>9911</v>
      </c>
      <c r="B4964" t="s">
        <v>9912</v>
      </c>
      <c r="C4964" t="str">
        <f>Tabla4[[#This Row],[NIT]]</f>
        <v>06141407771049</v>
      </c>
      <c r="D4964">
        <f t="shared" si="155"/>
        <v>14</v>
      </c>
      <c r="E4964" t="str">
        <f t="shared" si="156"/>
        <v>NIT</v>
      </c>
    </row>
    <row r="4965" spans="1:5" x14ac:dyDescent="0.25">
      <c r="A4965" s="1" t="s">
        <v>9913</v>
      </c>
      <c r="B4965" t="s">
        <v>9914</v>
      </c>
      <c r="C4965" t="str">
        <f>Tabla4[[#This Row],[NIT]]</f>
        <v>02102509680048</v>
      </c>
      <c r="D4965">
        <f t="shared" si="155"/>
        <v>14</v>
      </c>
      <c r="E4965" t="str">
        <f t="shared" si="156"/>
        <v>NIT</v>
      </c>
    </row>
    <row r="4966" spans="1:5" x14ac:dyDescent="0.25">
      <c r="A4966" s="1" t="s">
        <v>9915</v>
      </c>
      <c r="B4966" t="s">
        <v>9916</v>
      </c>
      <c r="C4966" t="str">
        <f>Tabla4[[#This Row],[NIT]]</f>
        <v>06141812171024</v>
      </c>
      <c r="D4966">
        <f t="shared" si="155"/>
        <v>14</v>
      </c>
      <c r="E4966" t="str">
        <f t="shared" si="156"/>
        <v>NIT</v>
      </c>
    </row>
    <row r="4967" spans="1:5" x14ac:dyDescent="0.25">
      <c r="A4967" s="1" t="s">
        <v>9917</v>
      </c>
      <c r="B4967" t="s">
        <v>9918</v>
      </c>
      <c r="C4967" t="str">
        <f>Tabla4[[#This Row],[NIT]]</f>
        <v>11211512530010</v>
      </c>
      <c r="D4967">
        <f t="shared" si="155"/>
        <v>14</v>
      </c>
      <c r="E4967" t="str">
        <f t="shared" si="156"/>
        <v>NIT</v>
      </c>
    </row>
    <row r="4968" spans="1:5" x14ac:dyDescent="0.25">
      <c r="A4968" s="1" t="s">
        <v>9919</v>
      </c>
      <c r="B4968" t="s">
        <v>9920</v>
      </c>
      <c r="C4968" t="str">
        <f>Tabla4[[#This Row],[NIT]]</f>
        <v>05130906831014</v>
      </c>
      <c r="D4968">
        <f t="shared" si="155"/>
        <v>14</v>
      </c>
      <c r="E4968" t="str">
        <f t="shared" si="156"/>
        <v>NIT</v>
      </c>
    </row>
    <row r="4969" spans="1:5" x14ac:dyDescent="0.25">
      <c r="A4969" s="1" t="s">
        <v>9921</v>
      </c>
      <c r="B4969" t="s">
        <v>9922</v>
      </c>
      <c r="C4969" t="str">
        <f>Tabla4[[#This Row],[NIT]]</f>
        <v>06143112791113</v>
      </c>
      <c r="D4969">
        <f t="shared" si="155"/>
        <v>14</v>
      </c>
      <c r="E4969" t="str">
        <f t="shared" si="156"/>
        <v>NIT</v>
      </c>
    </row>
    <row r="4970" spans="1:5" x14ac:dyDescent="0.25">
      <c r="A4970" s="1" t="s">
        <v>9923</v>
      </c>
      <c r="B4970" t="s">
        <v>9924</v>
      </c>
      <c r="C4970" t="str">
        <f>Tabla4[[#This Row],[NIT]]</f>
        <v>06140202151068</v>
      </c>
      <c r="D4970">
        <f t="shared" si="155"/>
        <v>14</v>
      </c>
      <c r="E4970" t="str">
        <f t="shared" si="156"/>
        <v>NIT</v>
      </c>
    </row>
    <row r="4971" spans="1:5" x14ac:dyDescent="0.25">
      <c r="A4971" s="1" t="s">
        <v>9925</v>
      </c>
      <c r="B4971" t="s">
        <v>9926</v>
      </c>
      <c r="C4971" t="str">
        <f>Tabla4[[#This Row],[NIT]]</f>
        <v>01012702670017</v>
      </c>
      <c r="D4971">
        <f t="shared" si="155"/>
        <v>14</v>
      </c>
      <c r="E4971" t="str">
        <f t="shared" si="156"/>
        <v>NIT</v>
      </c>
    </row>
    <row r="4972" spans="1:5" x14ac:dyDescent="0.25">
      <c r="A4972" s="1" t="s">
        <v>9927</v>
      </c>
      <c r="B4972" t="s">
        <v>9928</v>
      </c>
      <c r="C4972" t="str">
        <f>Tabla4[[#This Row],[NIT]]</f>
        <v>06141308931638</v>
      </c>
      <c r="D4972">
        <f t="shared" si="155"/>
        <v>14</v>
      </c>
      <c r="E4972" t="str">
        <f t="shared" si="156"/>
        <v>NIT</v>
      </c>
    </row>
    <row r="4973" spans="1:5" x14ac:dyDescent="0.25">
      <c r="A4973" s="1" t="s">
        <v>9929</v>
      </c>
      <c r="B4973" t="s">
        <v>9930</v>
      </c>
      <c r="C4973" t="str">
        <f>Tabla4[[#This Row],[NIT]]</f>
        <v>06142701691173</v>
      </c>
      <c r="D4973">
        <f t="shared" si="155"/>
        <v>14</v>
      </c>
      <c r="E4973" t="str">
        <f t="shared" si="156"/>
        <v>NIT</v>
      </c>
    </row>
    <row r="4974" spans="1:5" x14ac:dyDescent="0.25">
      <c r="A4974" s="1" t="s">
        <v>9931</v>
      </c>
      <c r="B4974" t="s">
        <v>9932</v>
      </c>
      <c r="C4974" t="str">
        <f>Tabla4[[#This Row],[NIT]]</f>
        <v>11152808751018</v>
      </c>
      <c r="D4974">
        <f t="shared" si="155"/>
        <v>14</v>
      </c>
      <c r="E4974" t="str">
        <f t="shared" si="156"/>
        <v>NIT</v>
      </c>
    </row>
    <row r="4975" spans="1:5" x14ac:dyDescent="0.25">
      <c r="A4975" s="1" t="s">
        <v>9933</v>
      </c>
      <c r="B4975" t="s">
        <v>9934</v>
      </c>
      <c r="C4975" t="str">
        <f>Tabla4[[#This Row],[NIT]]</f>
        <v>03062505781046</v>
      </c>
      <c r="D4975">
        <f t="shared" si="155"/>
        <v>14</v>
      </c>
      <c r="E4975" t="str">
        <f t="shared" si="156"/>
        <v>NIT</v>
      </c>
    </row>
    <row r="4976" spans="1:5" x14ac:dyDescent="0.25">
      <c r="A4976" s="1" t="s">
        <v>9935</v>
      </c>
      <c r="B4976" t="s">
        <v>9936</v>
      </c>
      <c r="C4976" t="str">
        <f>Tabla4[[#This Row],[NIT]]</f>
        <v>06141408201025</v>
      </c>
      <c r="D4976">
        <f t="shared" si="155"/>
        <v>14</v>
      </c>
      <c r="E4976" t="str">
        <f t="shared" si="156"/>
        <v>NIT</v>
      </c>
    </row>
    <row r="4977" spans="1:5" x14ac:dyDescent="0.25">
      <c r="A4977" s="1" t="s">
        <v>9937</v>
      </c>
      <c r="B4977" t="s">
        <v>9938</v>
      </c>
      <c r="C4977" t="str">
        <f>Tabla4[[#This Row],[NIT]]</f>
        <v>03011612731015</v>
      </c>
      <c r="D4977">
        <f t="shared" si="155"/>
        <v>14</v>
      </c>
      <c r="E4977" t="str">
        <f t="shared" si="156"/>
        <v>NIT</v>
      </c>
    </row>
    <row r="4978" spans="1:5" x14ac:dyDescent="0.25">
      <c r="A4978" s="1" t="s">
        <v>1455</v>
      </c>
      <c r="B4978" t="s">
        <v>9098</v>
      </c>
      <c r="C4978" t="str">
        <f>Tabla4[[#This Row],[NIT]]</f>
        <v>05111703630014</v>
      </c>
      <c r="D4978">
        <f t="shared" si="155"/>
        <v>14</v>
      </c>
      <c r="E4978" t="str">
        <f t="shared" si="156"/>
        <v>NIT</v>
      </c>
    </row>
    <row r="4979" spans="1:5" x14ac:dyDescent="0.25">
      <c r="A4979" s="1" t="s">
        <v>9939</v>
      </c>
      <c r="B4979" t="s">
        <v>9940</v>
      </c>
      <c r="C4979" t="str">
        <f>Tabla4[[#This Row],[NIT]]</f>
        <v>06072301881064</v>
      </c>
      <c r="D4979">
        <f t="shared" si="155"/>
        <v>14</v>
      </c>
      <c r="E4979" t="str">
        <f t="shared" si="156"/>
        <v>NIT</v>
      </c>
    </row>
    <row r="4980" spans="1:5" x14ac:dyDescent="0.25">
      <c r="A4980" s="1" t="s">
        <v>9941</v>
      </c>
      <c r="B4980" t="s">
        <v>9942</v>
      </c>
      <c r="C4980" t="str">
        <f>Tabla4[[#This Row],[NIT]]</f>
        <v>12172005540015</v>
      </c>
      <c r="D4980">
        <f t="shared" si="155"/>
        <v>14</v>
      </c>
      <c r="E4980" t="str">
        <f t="shared" si="156"/>
        <v>NIT</v>
      </c>
    </row>
    <row r="4981" spans="1:5" x14ac:dyDescent="0.25">
      <c r="A4981" s="1" t="s">
        <v>9943</v>
      </c>
      <c r="B4981" t="s">
        <v>9944</v>
      </c>
      <c r="C4981" t="str">
        <f>Tabla4[[#This Row],[NIT]]</f>
        <v>05110504221014</v>
      </c>
      <c r="D4981">
        <f t="shared" si="155"/>
        <v>14</v>
      </c>
      <c r="E4981" t="str">
        <f t="shared" si="156"/>
        <v>NIT</v>
      </c>
    </row>
    <row r="4982" spans="1:5" x14ac:dyDescent="0.25">
      <c r="A4982" s="1" t="s">
        <v>9945</v>
      </c>
      <c r="B4982" t="s">
        <v>9946</v>
      </c>
      <c r="C4982" t="str">
        <f>Tabla4[[#This Row],[NIT]]</f>
        <v>02121402701012</v>
      </c>
      <c r="D4982">
        <f t="shared" si="155"/>
        <v>14</v>
      </c>
      <c r="E4982" t="str">
        <f t="shared" si="156"/>
        <v>NIT</v>
      </c>
    </row>
    <row r="4983" spans="1:5" x14ac:dyDescent="0.25">
      <c r="A4983" s="1" t="s">
        <v>9947</v>
      </c>
      <c r="B4983" t="s">
        <v>9948</v>
      </c>
      <c r="C4983" t="str">
        <f>Tabla4[[#This Row],[NIT]]</f>
        <v>06140502201024</v>
      </c>
      <c r="D4983">
        <f t="shared" si="155"/>
        <v>14</v>
      </c>
      <c r="E4983" t="str">
        <f t="shared" si="156"/>
        <v>NIT</v>
      </c>
    </row>
    <row r="4984" spans="1:5" x14ac:dyDescent="0.25">
      <c r="A4984" s="1" t="s">
        <v>4598</v>
      </c>
      <c r="B4984" t="s">
        <v>9949</v>
      </c>
      <c r="C4984" t="str">
        <f>Tabla4[[#This Row],[NIT]]</f>
        <v>06141111981048</v>
      </c>
      <c r="D4984">
        <f t="shared" si="155"/>
        <v>14</v>
      </c>
      <c r="E4984" t="str">
        <f t="shared" si="156"/>
        <v>NIT</v>
      </c>
    </row>
    <row r="4985" spans="1:5" x14ac:dyDescent="0.25">
      <c r="A4985" s="1" t="s">
        <v>9950</v>
      </c>
      <c r="B4985" t="s">
        <v>9951</v>
      </c>
      <c r="C4985" t="str">
        <f>Tabla4[[#This Row],[NIT]]</f>
        <v>06142107031031</v>
      </c>
      <c r="D4985">
        <f t="shared" si="155"/>
        <v>14</v>
      </c>
      <c r="E4985" t="str">
        <f t="shared" si="156"/>
        <v>NIT</v>
      </c>
    </row>
    <row r="4986" spans="1:5" x14ac:dyDescent="0.25">
      <c r="A4986" s="1" t="s">
        <v>122</v>
      </c>
      <c r="B4986" t="s">
        <v>8340</v>
      </c>
      <c r="C4986" t="str">
        <f>Tabla4[[#This Row],[NIT]]</f>
        <v>06142208811224</v>
      </c>
      <c r="D4986">
        <f t="shared" si="155"/>
        <v>14</v>
      </c>
      <c r="E4986" t="str">
        <f t="shared" si="156"/>
        <v>NIT</v>
      </c>
    </row>
    <row r="4987" spans="1:5" x14ac:dyDescent="0.25">
      <c r="A4987" s="1" t="s">
        <v>9952</v>
      </c>
      <c r="B4987" t="s">
        <v>9953</v>
      </c>
      <c r="C4987" t="str">
        <f>Tabla4[[#This Row],[NIT]]</f>
        <v>06140210871142</v>
      </c>
      <c r="D4987">
        <f t="shared" si="155"/>
        <v>14</v>
      </c>
      <c r="E4987" t="str">
        <f t="shared" si="156"/>
        <v>NIT</v>
      </c>
    </row>
    <row r="4988" spans="1:5" x14ac:dyDescent="0.25">
      <c r="A4988" s="1" t="s">
        <v>541</v>
      </c>
      <c r="B4988" t="s">
        <v>9954</v>
      </c>
      <c r="C4988" t="str">
        <f>Tabla4[[#This Row],[NIT]]</f>
        <v>06142310971031</v>
      </c>
      <c r="D4988">
        <f t="shared" si="155"/>
        <v>14</v>
      </c>
      <c r="E4988" t="str">
        <f t="shared" si="156"/>
        <v>NIT</v>
      </c>
    </row>
    <row r="4989" spans="1:5" x14ac:dyDescent="0.25">
      <c r="A4989" s="1" t="s">
        <v>1477</v>
      </c>
      <c r="B4989" t="s">
        <v>9955</v>
      </c>
      <c r="C4989" t="str">
        <f>Tabla4[[#This Row],[NIT]]</f>
        <v>06142409151044</v>
      </c>
      <c r="D4989">
        <f t="shared" si="155"/>
        <v>14</v>
      </c>
      <c r="E4989" t="str">
        <f t="shared" si="156"/>
        <v>NIT</v>
      </c>
    </row>
    <row r="4990" spans="1:5" x14ac:dyDescent="0.25">
      <c r="A4990" s="1" t="s">
        <v>9956</v>
      </c>
      <c r="B4990" t="s">
        <v>9957</v>
      </c>
      <c r="C4990" t="str">
        <f>Tabla4[[#This Row],[NIT]]</f>
        <v>01011201931032</v>
      </c>
      <c r="D4990">
        <f t="shared" si="155"/>
        <v>14</v>
      </c>
      <c r="E4990" t="str">
        <f t="shared" si="156"/>
        <v>NIT</v>
      </c>
    </row>
    <row r="4991" spans="1:5" x14ac:dyDescent="0.25">
      <c r="A4991" s="1" t="s">
        <v>9958</v>
      </c>
      <c r="B4991" t="s">
        <v>9959</v>
      </c>
      <c r="C4991" t="str">
        <f>Tabla4[[#This Row],[NIT]]</f>
        <v>06141407201064</v>
      </c>
      <c r="D4991">
        <f t="shared" si="155"/>
        <v>14</v>
      </c>
      <c r="E4991" t="str">
        <f t="shared" si="156"/>
        <v>NIT</v>
      </c>
    </row>
    <row r="4992" spans="1:5" x14ac:dyDescent="0.25">
      <c r="A4992" s="1" t="s">
        <v>5817</v>
      </c>
      <c r="B4992" t="s">
        <v>9960</v>
      </c>
      <c r="C4992" t="str">
        <f>Tabla4[[#This Row],[NIT]]</f>
        <v>06140909921056</v>
      </c>
      <c r="D4992">
        <f t="shared" si="155"/>
        <v>14</v>
      </c>
      <c r="E4992" t="str">
        <f t="shared" si="156"/>
        <v>NIT</v>
      </c>
    </row>
    <row r="4993" spans="1:5" x14ac:dyDescent="0.25">
      <c r="A4993" s="1" t="s">
        <v>9961</v>
      </c>
      <c r="B4993" t="s">
        <v>9962</v>
      </c>
      <c r="C4993" t="str">
        <f>Tabla4[[#This Row],[NIT]]</f>
        <v>06142404821440</v>
      </c>
      <c r="D4993">
        <f t="shared" si="155"/>
        <v>14</v>
      </c>
      <c r="E4993" t="str">
        <f t="shared" si="156"/>
        <v>NIT</v>
      </c>
    </row>
    <row r="4994" spans="1:5" x14ac:dyDescent="0.25">
      <c r="A4994" s="1" t="s">
        <v>9963</v>
      </c>
      <c r="B4994" t="s">
        <v>9964</v>
      </c>
      <c r="C4994" t="str">
        <f>Tabla4[[#This Row],[NIT]]</f>
        <v>06142112991043</v>
      </c>
      <c r="D4994">
        <f t="shared" ref="D4994:D5057" si="157">LEN(C4994)</f>
        <v>14</v>
      </c>
      <c r="E4994" t="str">
        <f t="shared" si="156"/>
        <v>NIT</v>
      </c>
    </row>
    <row r="4995" spans="1:5" x14ac:dyDescent="0.25">
      <c r="A4995" s="1" t="s">
        <v>9965</v>
      </c>
      <c r="B4995" t="s">
        <v>9966</v>
      </c>
      <c r="C4995" t="str">
        <f>Tabla4[[#This Row],[NIT]]</f>
        <v>11090105841010</v>
      </c>
      <c r="D4995">
        <f t="shared" si="157"/>
        <v>14</v>
      </c>
      <c r="E4995" t="str">
        <f t="shared" ref="E4995:E5058" si="158">IF(D4995=14,"NIT",IF(D4995=9,"DUI"," "))</f>
        <v>NIT</v>
      </c>
    </row>
    <row r="4996" spans="1:5" x14ac:dyDescent="0.25">
      <c r="A4996" s="1" t="s">
        <v>7077</v>
      </c>
      <c r="B4996" t="s">
        <v>9967</v>
      </c>
      <c r="C4996" t="str">
        <f>Tabla4[[#This Row],[NIT]]</f>
        <v>02100801991019</v>
      </c>
      <c r="D4996">
        <f t="shared" si="157"/>
        <v>14</v>
      </c>
      <c r="E4996" t="str">
        <f t="shared" si="158"/>
        <v>NIT</v>
      </c>
    </row>
    <row r="4997" spans="1:5" x14ac:dyDescent="0.25">
      <c r="A4997" s="1" t="s">
        <v>9968</v>
      </c>
      <c r="B4997" t="s">
        <v>9969</v>
      </c>
      <c r="C4997" t="str">
        <f>Tabla4[[#This Row],[NIT]]</f>
        <v>07010809771017</v>
      </c>
      <c r="D4997">
        <f t="shared" si="157"/>
        <v>14</v>
      </c>
      <c r="E4997" t="str">
        <f t="shared" si="158"/>
        <v>NIT</v>
      </c>
    </row>
    <row r="4998" spans="1:5" x14ac:dyDescent="0.25">
      <c r="A4998" s="1" t="s">
        <v>9970</v>
      </c>
      <c r="B4998" t="s">
        <v>9971</v>
      </c>
      <c r="C4998" t="str">
        <f>Tabla4[[#This Row],[NIT]]</f>
        <v>12072208680013</v>
      </c>
      <c r="D4998">
        <f t="shared" si="157"/>
        <v>14</v>
      </c>
      <c r="E4998" t="str">
        <f t="shared" si="158"/>
        <v>NIT</v>
      </c>
    </row>
    <row r="4999" spans="1:5" x14ac:dyDescent="0.25">
      <c r="A4999" s="1" t="s">
        <v>1403</v>
      </c>
      <c r="B4999" t="s">
        <v>9972</v>
      </c>
      <c r="C4999" t="str">
        <f>Tabla4[[#This Row],[NIT]]</f>
        <v>06140406191018</v>
      </c>
      <c r="D4999">
        <f t="shared" si="157"/>
        <v>14</v>
      </c>
      <c r="E4999" t="str">
        <f t="shared" si="158"/>
        <v>NIT</v>
      </c>
    </row>
    <row r="5000" spans="1:5" x14ac:dyDescent="0.25">
      <c r="A5000" s="1" t="s">
        <v>9973</v>
      </c>
      <c r="B5000" t="s">
        <v>9974</v>
      </c>
      <c r="C5000" t="str">
        <f>Tabla4[[#This Row],[NIT]]</f>
        <v>06142504701175</v>
      </c>
      <c r="D5000">
        <f t="shared" si="157"/>
        <v>14</v>
      </c>
      <c r="E5000" t="str">
        <f t="shared" si="158"/>
        <v>NIT</v>
      </c>
    </row>
    <row r="5001" spans="1:5" x14ac:dyDescent="0.25">
      <c r="A5001" s="1" t="s">
        <v>9975</v>
      </c>
      <c r="B5001" t="s">
        <v>9976</v>
      </c>
      <c r="C5001" t="str">
        <f>Tabla4[[#This Row],[NIT]]</f>
        <v>06140704841084</v>
      </c>
      <c r="D5001">
        <f t="shared" si="157"/>
        <v>14</v>
      </c>
      <c r="E5001" t="str">
        <f t="shared" si="158"/>
        <v>NIT</v>
      </c>
    </row>
    <row r="5002" spans="1:5" x14ac:dyDescent="0.25">
      <c r="A5002" s="1" t="s">
        <v>3637</v>
      </c>
      <c r="B5002" t="s">
        <v>9977</v>
      </c>
      <c r="C5002" t="str">
        <f>Tabla4[[#This Row],[NIT]]</f>
        <v>06143008051124</v>
      </c>
      <c r="D5002">
        <f t="shared" si="157"/>
        <v>14</v>
      </c>
      <c r="E5002" t="str">
        <f t="shared" si="158"/>
        <v>NIT</v>
      </c>
    </row>
    <row r="5003" spans="1:5" x14ac:dyDescent="0.25">
      <c r="A5003" s="1" t="s">
        <v>9978</v>
      </c>
      <c r="B5003" t="s">
        <v>9979</v>
      </c>
      <c r="C5003" t="str">
        <f>Tabla4[[#This Row],[NIT]]</f>
        <v>01082009761012</v>
      </c>
      <c r="D5003">
        <f t="shared" si="157"/>
        <v>14</v>
      </c>
      <c r="E5003" t="str">
        <f t="shared" si="158"/>
        <v>NIT</v>
      </c>
    </row>
    <row r="5004" spans="1:5" x14ac:dyDescent="0.25">
      <c r="A5004" s="1" t="s">
        <v>9980</v>
      </c>
      <c r="B5004" t="s">
        <v>9981</v>
      </c>
      <c r="C5004" t="str">
        <f>Tabla4[[#This Row],[NIT]]</f>
        <v>06141807221013</v>
      </c>
      <c r="D5004">
        <f t="shared" si="157"/>
        <v>14</v>
      </c>
      <c r="E5004" t="str">
        <f t="shared" si="158"/>
        <v>NIT</v>
      </c>
    </row>
    <row r="5005" spans="1:5" x14ac:dyDescent="0.25">
      <c r="A5005" s="1" t="s">
        <v>5697</v>
      </c>
      <c r="B5005" t="s">
        <v>9982</v>
      </c>
      <c r="C5005" t="str">
        <f>Tabla4[[#This Row],[NIT]]</f>
        <v>06140102941061</v>
      </c>
      <c r="D5005">
        <f t="shared" si="157"/>
        <v>14</v>
      </c>
      <c r="E5005" t="str">
        <f t="shared" si="158"/>
        <v>NIT</v>
      </c>
    </row>
    <row r="5006" spans="1:5" x14ac:dyDescent="0.25">
      <c r="A5006" s="1" t="s">
        <v>9983</v>
      </c>
      <c r="B5006" t="s">
        <v>9984</v>
      </c>
      <c r="C5006" t="str">
        <f>Tabla4[[#This Row],[NIT]]</f>
        <v>94832106801022</v>
      </c>
      <c r="D5006">
        <f t="shared" si="157"/>
        <v>14</v>
      </c>
      <c r="E5006" t="str">
        <f t="shared" si="158"/>
        <v>NIT</v>
      </c>
    </row>
    <row r="5007" spans="1:5" x14ac:dyDescent="0.25">
      <c r="A5007" s="1" t="s">
        <v>9985</v>
      </c>
      <c r="B5007" t="s">
        <v>9986</v>
      </c>
      <c r="C5007" t="str">
        <f>Tabla4[[#This Row],[NIT]]</f>
        <v>06190806771029</v>
      </c>
      <c r="D5007">
        <f t="shared" si="157"/>
        <v>14</v>
      </c>
      <c r="E5007" t="str">
        <f t="shared" si="158"/>
        <v>NIT</v>
      </c>
    </row>
    <row r="5008" spans="1:5" x14ac:dyDescent="0.25">
      <c r="A5008" s="1" t="s">
        <v>9987</v>
      </c>
      <c r="B5008" t="s">
        <v>9988</v>
      </c>
      <c r="C5008" t="str">
        <f>Tabla4[[#This Row],[NIT]]</f>
        <v>06140803211025</v>
      </c>
      <c r="D5008">
        <f t="shared" si="157"/>
        <v>14</v>
      </c>
      <c r="E5008" t="str">
        <f t="shared" si="158"/>
        <v>NIT</v>
      </c>
    </row>
    <row r="5009" spans="1:5" x14ac:dyDescent="0.25">
      <c r="A5009" s="1" t="s">
        <v>9989</v>
      </c>
      <c r="B5009" t="s">
        <v>9990</v>
      </c>
      <c r="C5009" t="str">
        <f>Tabla4[[#This Row],[NIT]]</f>
        <v>06071003821010</v>
      </c>
      <c r="D5009">
        <f t="shared" si="157"/>
        <v>14</v>
      </c>
      <c r="E5009" t="str">
        <f t="shared" si="158"/>
        <v>NIT</v>
      </c>
    </row>
    <row r="5010" spans="1:5" x14ac:dyDescent="0.25">
      <c r="A5010" s="1" t="s">
        <v>1489</v>
      </c>
      <c r="B5010" t="s">
        <v>9991</v>
      </c>
      <c r="C5010" t="str">
        <f>Tabla4[[#This Row],[NIT]]</f>
        <v>06141611161047</v>
      </c>
      <c r="D5010">
        <f t="shared" si="157"/>
        <v>14</v>
      </c>
      <c r="E5010" t="str">
        <f t="shared" si="158"/>
        <v>NIT</v>
      </c>
    </row>
    <row r="5011" spans="1:5" x14ac:dyDescent="0.25">
      <c r="A5011" s="1" t="s">
        <v>8996</v>
      </c>
      <c r="B5011" t="s">
        <v>9992</v>
      </c>
      <c r="C5011" t="str">
        <f>Tabla4[[#This Row],[NIT]]</f>
        <v>06142502211049</v>
      </c>
      <c r="D5011">
        <f t="shared" si="157"/>
        <v>14</v>
      </c>
      <c r="E5011" t="str">
        <f t="shared" si="158"/>
        <v>NIT</v>
      </c>
    </row>
    <row r="5012" spans="1:5" x14ac:dyDescent="0.25">
      <c r="A5012" s="1" t="s">
        <v>9993</v>
      </c>
      <c r="B5012" t="s">
        <v>9994</v>
      </c>
      <c r="C5012" t="str">
        <f>Tabla4[[#This Row],[NIT]]</f>
        <v>06140611201093</v>
      </c>
      <c r="D5012">
        <f t="shared" si="157"/>
        <v>14</v>
      </c>
      <c r="E5012" t="str">
        <f t="shared" si="158"/>
        <v>NIT</v>
      </c>
    </row>
    <row r="5013" spans="1:5" x14ac:dyDescent="0.25">
      <c r="A5013" s="1" t="s">
        <v>9995</v>
      </c>
      <c r="B5013" t="s">
        <v>9996</v>
      </c>
      <c r="C5013" t="str">
        <f>Tabla4[[#This Row],[NIT]]</f>
        <v>06140910911030</v>
      </c>
      <c r="D5013">
        <f t="shared" si="157"/>
        <v>14</v>
      </c>
      <c r="E5013" t="str">
        <f t="shared" si="158"/>
        <v>NIT</v>
      </c>
    </row>
    <row r="5014" spans="1:5" x14ac:dyDescent="0.25">
      <c r="A5014" s="1" t="s">
        <v>3583</v>
      </c>
      <c r="B5014" t="s">
        <v>9997</v>
      </c>
      <c r="C5014" t="str">
        <f>Tabla4[[#This Row],[NIT]]</f>
        <v>08210507660026</v>
      </c>
      <c r="D5014">
        <f t="shared" si="157"/>
        <v>14</v>
      </c>
      <c r="E5014" t="str">
        <f t="shared" si="158"/>
        <v>NIT</v>
      </c>
    </row>
    <row r="5015" spans="1:5" x14ac:dyDescent="0.25">
      <c r="A5015" s="1" t="s">
        <v>9998</v>
      </c>
      <c r="B5015" t="s">
        <v>9999</v>
      </c>
      <c r="C5015" t="str">
        <f>Tabla4[[#This Row],[NIT]]</f>
        <v>05110104100011</v>
      </c>
      <c r="D5015">
        <f t="shared" si="157"/>
        <v>14</v>
      </c>
      <c r="E5015" t="str">
        <f t="shared" si="158"/>
        <v>NIT</v>
      </c>
    </row>
    <row r="5016" spans="1:5" x14ac:dyDescent="0.25">
      <c r="A5016" s="1" t="s">
        <v>2306</v>
      </c>
      <c r="B5016" t="s">
        <v>10000</v>
      </c>
      <c r="C5016" t="str">
        <f>Tabla4[[#This Row],[NIT]]</f>
        <v>05112308101011</v>
      </c>
      <c r="D5016">
        <f t="shared" si="157"/>
        <v>14</v>
      </c>
      <c r="E5016" t="str">
        <f t="shared" si="158"/>
        <v>NIT</v>
      </c>
    </row>
    <row r="5017" spans="1:5" x14ac:dyDescent="0.25">
      <c r="A5017" s="1" t="s">
        <v>10001</v>
      </c>
      <c r="B5017" t="s">
        <v>10002</v>
      </c>
      <c r="C5017" t="str">
        <f>Tabla4[[#This Row],[NIT]]</f>
        <v>06141405191037</v>
      </c>
      <c r="D5017">
        <f t="shared" si="157"/>
        <v>14</v>
      </c>
      <c r="E5017" t="str">
        <f t="shared" si="158"/>
        <v>NIT</v>
      </c>
    </row>
    <row r="5018" spans="1:5" x14ac:dyDescent="0.25">
      <c r="A5018" s="1" t="s">
        <v>10003</v>
      </c>
      <c r="B5018" t="s">
        <v>10004</v>
      </c>
      <c r="C5018" t="str">
        <f>Tabla4[[#This Row],[NIT]]</f>
        <v>11020507540020</v>
      </c>
      <c r="D5018">
        <f t="shared" si="157"/>
        <v>14</v>
      </c>
      <c r="E5018" t="str">
        <f t="shared" si="158"/>
        <v>NIT</v>
      </c>
    </row>
    <row r="5019" spans="1:5" x14ac:dyDescent="0.25">
      <c r="A5019" s="1" t="s">
        <v>10005</v>
      </c>
      <c r="B5019" t="s">
        <v>10006</v>
      </c>
      <c r="C5019" t="str">
        <f>Tabla4[[#This Row],[NIT]]</f>
        <v>10060310690010</v>
      </c>
      <c r="D5019">
        <f t="shared" si="157"/>
        <v>14</v>
      </c>
      <c r="E5019" t="str">
        <f t="shared" si="158"/>
        <v>NIT</v>
      </c>
    </row>
    <row r="5020" spans="1:5" x14ac:dyDescent="0.25">
      <c r="A5020" s="1" t="s">
        <v>2651</v>
      </c>
      <c r="B5020" t="s">
        <v>10007</v>
      </c>
      <c r="C5020" t="str">
        <f>Tabla4[[#This Row],[NIT]]</f>
        <v>06141503560018</v>
      </c>
      <c r="D5020">
        <f t="shared" si="157"/>
        <v>14</v>
      </c>
      <c r="E5020" t="str">
        <f t="shared" si="158"/>
        <v>NIT</v>
      </c>
    </row>
    <row r="5021" spans="1:5" x14ac:dyDescent="0.25">
      <c r="A5021" s="1" t="s">
        <v>2546</v>
      </c>
      <c r="B5021" t="s">
        <v>10008</v>
      </c>
      <c r="C5021" t="str">
        <f>Tabla4[[#This Row],[NIT]]</f>
        <v>06142806830013</v>
      </c>
      <c r="D5021">
        <f t="shared" si="157"/>
        <v>14</v>
      </c>
      <c r="E5021" t="str">
        <f t="shared" si="158"/>
        <v>NIT</v>
      </c>
    </row>
    <row r="5022" spans="1:5" x14ac:dyDescent="0.25">
      <c r="A5022" s="1" t="s">
        <v>10009</v>
      </c>
      <c r="B5022" t="s">
        <v>10010</v>
      </c>
      <c r="C5022" t="str">
        <f>Tabla4[[#This Row],[NIT]]</f>
        <v>12180111791019</v>
      </c>
      <c r="D5022">
        <f t="shared" si="157"/>
        <v>14</v>
      </c>
      <c r="E5022" t="str">
        <f t="shared" si="158"/>
        <v>NIT</v>
      </c>
    </row>
    <row r="5023" spans="1:5" x14ac:dyDescent="0.25">
      <c r="A5023" s="1" t="s">
        <v>10011</v>
      </c>
      <c r="B5023" t="s">
        <v>10012</v>
      </c>
      <c r="C5023" t="str">
        <f>Tabla4[[#This Row],[NIT]]</f>
        <v>06141009971020</v>
      </c>
      <c r="D5023">
        <f t="shared" si="157"/>
        <v>14</v>
      </c>
      <c r="E5023" t="str">
        <f t="shared" si="158"/>
        <v>NIT</v>
      </c>
    </row>
    <row r="5024" spans="1:5" x14ac:dyDescent="0.25">
      <c r="A5024" s="1" t="s">
        <v>10013</v>
      </c>
      <c r="B5024" t="s">
        <v>10014</v>
      </c>
      <c r="C5024" t="str">
        <f>Tabla4[[#This Row],[NIT]]</f>
        <v>06162008530014</v>
      </c>
      <c r="D5024">
        <f t="shared" si="157"/>
        <v>14</v>
      </c>
      <c r="E5024" t="str">
        <f t="shared" si="158"/>
        <v>NIT</v>
      </c>
    </row>
    <row r="5025" spans="1:5" x14ac:dyDescent="0.25">
      <c r="A5025" s="1" t="s">
        <v>10015</v>
      </c>
      <c r="B5025" t="s">
        <v>10016</v>
      </c>
      <c r="C5025" t="str">
        <f>Tabla4[[#This Row],[NIT]]</f>
        <v>04161407861017</v>
      </c>
      <c r="D5025">
        <f t="shared" si="157"/>
        <v>14</v>
      </c>
      <c r="E5025" t="str">
        <f t="shared" si="158"/>
        <v>NIT</v>
      </c>
    </row>
    <row r="5026" spans="1:5" x14ac:dyDescent="0.25">
      <c r="A5026" s="1" t="s">
        <v>10017</v>
      </c>
      <c r="B5026" t="s">
        <v>10018</v>
      </c>
      <c r="C5026" t="str">
        <f>Tabla4[[#This Row],[NIT]]</f>
        <v>11230406791057</v>
      </c>
      <c r="D5026">
        <f t="shared" si="157"/>
        <v>14</v>
      </c>
      <c r="E5026" t="str">
        <f t="shared" si="158"/>
        <v>NIT</v>
      </c>
    </row>
    <row r="5027" spans="1:5" x14ac:dyDescent="0.25">
      <c r="A5027" s="1" t="s">
        <v>10019</v>
      </c>
      <c r="B5027" t="s">
        <v>10020</v>
      </c>
      <c r="C5027" t="str">
        <f>Tabla4[[#This Row],[NIT]]</f>
        <v>10130308711020</v>
      </c>
      <c r="D5027">
        <f t="shared" si="157"/>
        <v>14</v>
      </c>
      <c r="E5027" t="str">
        <f t="shared" si="158"/>
        <v>NIT</v>
      </c>
    </row>
    <row r="5028" spans="1:5" x14ac:dyDescent="0.25">
      <c r="A5028" s="1" t="s">
        <v>10021</v>
      </c>
      <c r="B5028" t="s">
        <v>10022</v>
      </c>
      <c r="C5028" t="str">
        <f>Tabla4[[#This Row],[NIT]]</f>
        <v>10061912741017</v>
      </c>
      <c r="D5028">
        <f t="shared" si="157"/>
        <v>14</v>
      </c>
      <c r="E5028" t="str">
        <f t="shared" si="158"/>
        <v>NIT</v>
      </c>
    </row>
    <row r="5029" spans="1:5" x14ac:dyDescent="0.25">
      <c r="A5029" s="1" t="s">
        <v>10023</v>
      </c>
      <c r="B5029" t="s">
        <v>10024</v>
      </c>
      <c r="C5029" t="str">
        <f>Tabla4[[#This Row],[NIT]]</f>
        <v>06171409650019</v>
      </c>
      <c r="D5029">
        <f t="shared" si="157"/>
        <v>14</v>
      </c>
      <c r="E5029" t="str">
        <f t="shared" si="158"/>
        <v>NIT</v>
      </c>
    </row>
    <row r="5030" spans="1:5" x14ac:dyDescent="0.25">
      <c r="A5030" s="1" t="s">
        <v>10025</v>
      </c>
      <c r="B5030" t="s">
        <v>10026</v>
      </c>
      <c r="C5030" t="str">
        <f>Tabla4[[#This Row],[NIT]]</f>
        <v>06172310831015</v>
      </c>
      <c r="D5030">
        <f t="shared" si="157"/>
        <v>14</v>
      </c>
      <c r="E5030" t="str">
        <f t="shared" si="158"/>
        <v>NIT</v>
      </c>
    </row>
    <row r="5031" spans="1:5" x14ac:dyDescent="0.25">
      <c r="A5031" s="1" t="s">
        <v>4492</v>
      </c>
      <c r="B5031" t="s">
        <v>10027</v>
      </c>
      <c r="C5031" t="str">
        <f>Tabla4[[#This Row],[NIT]]</f>
        <v>06141606051039</v>
      </c>
      <c r="D5031">
        <f t="shared" si="157"/>
        <v>14</v>
      </c>
      <c r="E5031" t="str">
        <f t="shared" si="158"/>
        <v>NIT</v>
      </c>
    </row>
    <row r="5032" spans="1:5" x14ac:dyDescent="0.25">
      <c r="A5032" s="1" t="s">
        <v>10028</v>
      </c>
      <c r="B5032" t="s">
        <v>10029</v>
      </c>
      <c r="C5032" t="str">
        <f>Tabla4[[#This Row],[NIT]]</f>
        <v>03082012771026</v>
      </c>
      <c r="D5032">
        <f t="shared" si="157"/>
        <v>14</v>
      </c>
      <c r="E5032" t="str">
        <f t="shared" si="158"/>
        <v>NIT</v>
      </c>
    </row>
    <row r="5033" spans="1:5" x14ac:dyDescent="0.25">
      <c r="A5033" s="1" t="s">
        <v>10030</v>
      </c>
      <c r="B5033" t="s">
        <v>10031</v>
      </c>
      <c r="C5033" t="str">
        <f>Tabla4[[#This Row],[NIT]]</f>
        <v>06172101031010</v>
      </c>
      <c r="D5033">
        <f t="shared" si="157"/>
        <v>14</v>
      </c>
      <c r="E5033" t="str">
        <f t="shared" si="158"/>
        <v>NIT</v>
      </c>
    </row>
    <row r="5034" spans="1:5" x14ac:dyDescent="0.25">
      <c r="A5034" s="1" t="s">
        <v>10032</v>
      </c>
      <c r="B5034" t="s">
        <v>10033</v>
      </c>
      <c r="C5034" t="str">
        <f>Tabla4[[#This Row],[NIT]]</f>
        <v>04262906621010</v>
      </c>
      <c r="D5034">
        <f t="shared" si="157"/>
        <v>14</v>
      </c>
      <c r="E5034" t="str">
        <f t="shared" si="158"/>
        <v>NIT</v>
      </c>
    </row>
    <row r="5035" spans="1:5" x14ac:dyDescent="0.25">
      <c r="A5035" s="1" t="s">
        <v>7937</v>
      </c>
      <c r="B5035" t="s">
        <v>10034</v>
      </c>
      <c r="C5035" t="str">
        <f>Tabla4[[#This Row],[NIT]]</f>
        <v>94832601101010</v>
      </c>
      <c r="D5035">
        <f t="shared" si="157"/>
        <v>14</v>
      </c>
      <c r="E5035" t="str">
        <f t="shared" si="158"/>
        <v>NIT</v>
      </c>
    </row>
    <row r="5036" spans="1:5" x14ac:dyDescent="0.25">
      <c r="A5036" s="1" t="s">
        <v>10035</v>
      </c>
      <c r="B5036" t="s">
        <v>10036</v>
      </c>
      <c r="C5036" t="str">
        <f>Tabla4[[#This Row],[NIT]]</f>
        <v>06141510971013</v>
      </c>
      <c r="D5036">
        <f t="shared" si="157"/>
        <v>14</v>
      </c>
      <c r="E5036" t="str">
        <f t="shared" si="158"/>
        <v>NIT</v>
      </c>
    </row>
    <row r="5037" spans="1:5" x14ac:dyDescent="0.25">
      <c r="A5037" s="1" t="s">
        <v>10037</v>
      </c>
      <c r="B5037" t="s">
        <v>10038</v>
      </c>
      <c r="C5037" t="str">
        <f>Tabla4[[#This Row],[NIT]]</f>
        <v>06142201101086</v>
      </c>
      <c r="D5037">
        <f t="shared" si="157"/>
        <v>14</v>
      </c>
      <c r="E5037" t="str">
        <f t="shared" si="158"/>
        <v>NIT</v>
      </c>
    </row>
    <row r="5038" spans="1:5" x14ac:dyDescent="0.25">
      <c r="A5038" s="1" t="s">
        <v>2192</v>
      </c>
      <c r="B5038" t="s">
        <v>10039</v>
      </c>
      <c r="C5038" t="str">
        <f>Tabla4[[#This Row],[NIT]]</f>
        <v>06140507161047</v>
      </c>
      <c r="D5038">
        <f t="shared" si="157"/>
        <v>14</v>
      </c>
      <c r="E5038" t="str">
        <f t="shared" si="158"/>
        <v>NIT</v>
      </c>
    </row>
    <row r="5039" spans="1:5" x14ac:dyDescent="0.25">
      <c r="A5039" s="1" t="s">
        <v>10040</v>
      </c>
      <c r="B5039" t="s">
        <v>10041</v>
      </c>
      <c r="C5039" t="str">
        <f>Tabla4[[#This Row],[NIT]]</f>
        <v>06140210151050</v>
      </c>
      <c r="D5039">
        <f t="shared" si="157"/>
        <v>14</v>
      </c>
      <c r="E5039" t="str">
        <f t="shared" si="158"/>
        <v>NIT</v>
      </c>
    </row>
    <row r="5040" spans="1:5" x14ac:dyDescent="0.25">
      <c r="A5040" s="1" t="s">
        <v>10042</v>
      </c>
      <c r="B5040" t="s">
        <v>10043</v>
      </c>
      <c r="C5040" t="str">
        <f>Tabla4[[#This Row],[NIT]]</f>
        <v>06141211841120</v>
      </c>
      <c r="D5040">
        <f t="shared" si="157"/>
        <v>14</v>
      </c>
      <c r="E5040" t="str">
        <f t="shared" si="158"/>
        <v>NIT</v>
      </c>
    </row>
    <row r="5041" spans="1:5" x14ac:dyDescent="0.25">
      <c r="A5041" s="1" t="s">
        <v>10044</v>
      </c>
      <c r="B5041" t="s">
        <v>10045</v>
      </c>
      <c r="C5041" t="str">
        <f>Tabla4[[#This Row],[NIT]]</f>
        <v>06142612801135</v>
      </c>
      <c r="D5041">
        <f t="shared" si="157"/>
        <v>14</v>
      </c>
      <c r="E5041" t="str">
        <f t="shared" si="158"/>
        <v>NIT</v>
      </c>
    </row>
    <row r="5042" spans="1:5" x14ac:dyDescent="0.25">
      <c r="A5042" s="1" t="s">
        <v>10046</v>
      </c>
      <c r="B5042" t="s">
        <v>10047</v>
      </c>
      <c r="C5042" t="str">
        <f>Tabla4[[#This Row],[NIT]]</f>
        <v>06141310221036</v>
      </c>
      <c r="D5042">
        <f t="shared" si="157"/>
        <v>14</v>
      </c>
      <c r="E5042" t="str">
        <f t="shared" si="158"/>
        <v>NIT</v>
      </c>
    </row>
    <row r="5043" spans="1:5" x14ac:dyDescent="0.25">
      <c r="A5043" s="1" t="s">
        <v>10048</v>
      </c>
      <c r="B5043" t="s">
        <v>10049</v>
      </c>
      <c r="C5043" t="str">
        <f>Tabla4[[#This Row],[NIT]]</f>
        <v>06142308191088</v>
      </c>
      <c r="D5043">
        <f t="shared" si="157"/>
        <v>14</v>
      </c>
      <c r="E5043" t="str">
        <f t="shared" si="158"/>
        <v>NIT</v>
      </c>
    </row>
    <row r="5044" spans="1:5" x14ac:dyDescent="0.25">
      <c r="A5044" s="1" t="s">
        <v>10050</v>
      </c>
      <c r="B5044" t="s">
        <v>10051</v>
      </c>
      <c r="C5044" t="str">
        <f>Tabla4[[#This Row],[NIT]]</f>
        <v>06030301931016</v>
      </c>
      <c r="D5044">
        <f t="shared" si="157"/>
        <v>14</v>
      </c>
      <c r="E5044" t="str">
        <f t="shared" si="158"/>
        <v>NIT</v>
      </c>
    </row>
    <row r="5045" spans="1:5" x14ac:dyDescent="0.25">
      <c r="A5045" s="1" t="s">
        <v>10052</v>
      </c>
      <c r="B5045" t="s">
        <v>10053</v>
      </c>
      <c r="C5045" t="str">
        <f>Tabla4[[#This Row],[NIT]]</f>
        <v>12172906071011</v>
      </c>
      <c r="D5045">
        <f t="shared" si="157"/>
        <v>14</v>
      </c>
      <c r="E5045" t="str">
        <f t="shared" si="158"/>
        <v>NIT</v>
      </c>
    </row>
    <row r="5046" spans="1:5" x14ac:dyDescent="0.25">
      <c r="A5046" s="1" t="s">
        <v>10054</v>
      </c>
      <c r="B5046" t="s">
        <v>10055</v>
      </c>
      <c r="C5046" t="str">
        <f>Tabla4[[#This Row],[NIT]]</f>
        <v>06142503091039</v>
      </c>
      <c r="D5046">
        <f t="shared" si="157"/>
        <v>14</v>
      </c>
      <c r="E5046" t="str">
        <f t="shared" si="158"/>
        <v>NIT</v>
      </c>
    </row>
    <row r="5047" spans="1:5" x14ac:dyDescent="0.25">
      <c r="A5047" s="1" t="s">
        <v>10056</v>
      </c>
      <c r="B5047" t="s">
        <v>10057</v>
      </c>
      <c r="C5047" t="str">
        <f>Tabla4[[#This Row],[NIT]]</f>
        <v>06161808951024</v>
      </c>
      <c r="D5047">
        <f t="shared" si="157"/>
        <v>14</v>
      </c>
      <c r="E5047" t="str">
        <f t="shared" si="158"/>
        <v>NIT</v>
      </c>
    </row>
    <row r="5048" spans="1:5" x14ac:dyDescent="0.25">
      <c r="A5048" s="1" t="s">
        <v>10058</v>
      </c>
      <c r="B5048" t="s">
        <v>10059</v>
      </c>
      <c r="C5048" t="str">
        <f>Tabla4[[#This Row],[NIT]]</f>
        <v>07151402711012</v>
      </c>
      <c r="D5048">
        <f t="shared" si="157"/>
        <v>14</v>
      </c>
      <c r="E5048" t="str">
        <f t="shared" si="158"/>
        <v>NIT</v>
      </c>
    </row>
    <row r="5049" spans="1:5" x14ac:dyDescent="0.25">
      <c r="A5049" s="1" t="s">
        <v>10060</v>
      </c>
      <c r="B5049" t="s">
        <v>10061</v>
      </c>
      <c r="C5049" t="str">
        <f>Tabla4[[#This Row],[NIT]]</f>
        <v>06142002061024</v>
      </c>
      <c r="D5049">
        <f t="shared" si="157"/>
        <v>14</v>
      </c>
      <c r="E5049" t="str">
        <f t="shared" si="158"/>
        <v>NIT</v>
      </c>
    </row>
    <row r="5050" spans="1:5" x14ac:dyDescent="0.25">
      <c r="A5050" s="1" t="s">
        <v>10062</v>
      </c>
      <c r="B5050" t="s">
        <v>10063</v>
      </c>
      <c r="C5050" t="str">
        <f>Tabla4[[#This Row],[NIT]]</f>
        <v>06140912991022</v>
      </c>
      <c r="D5050">
        <f t="shared" si="157"/>
        <v>14</v>
      </c>
      <c r="E5050" t="str">
        <f t="shared" si="158"/>
        <v>NIT</v>
      </c>
    </row>
    <row r="5051" spans="1:5" x14ac:dyDescent="0.25">
      <c r="A5051" s="1" t="s">
        <v>10064</v>
      </c>
      <c r="B5051" t="s">
        <v>10065</v>
      </c>
      <c r="C5051" t="str">
        <f>Tabla4[[#This Row],[NIT]]</f>
        <v>05032812680014</v>
      </c>
      <c r="D5051">
        <f t="shared" si="157"/>
        <v>14</v>
      </c>
      <c r="E5051" t="str">
        <f t="shared" si="158"/>
        <v>NIT</v>
      </c>
    </row>
    <row r="5052" spans="1:5" x14ac:dyDescent="0.25">
      <c r="A5052" s="1" t="s">
        <v>5713</v>
      </c>
      <c r="B5052" t="s">
        <v>10066</v>
      </c>
      <c r="C5052" t="str">
        <f>Tabla4[[#This Row],[NIT]]</f>
        <v>06140906921055</v>
      </c>
      <c r="D5052">
        <f t="shared" si="157"/>
        <v>14</v>
      </c>
      <c r="E5052" t="str">
        <f t="shared" si="158"/>
        <v>NIT</v>
      </c>
    </row>
    <row r="5053" spans="1:5" x14ac:dyDescent="0.25">
      <c r="A5053" s="1" t="s">
        <v>10067</v>
      </c>
      <c r="B5053" t="s">
        <v>10068</v>
      </c>
      <c r="C5053" t="str">
        <f>Tabla4[[#This Row],[NIT]]</f>
        <v>06142001001630</v>
      </c>
      <c r="D5053">
        <f t="shared" si="157"/>
        <v>14</v>
      </c>
      <c r="E5053" t="str">
        <f t="shared" si="158"/>
        <v>NIT</v>
      </c>
    </row>
    <row r="5054" spans="1:5" x14ac:dyDescent="0.25">
      <c r="A5054" s="1" t="s">
        <v>10069</v>
      </c>
      <c r="B5054" t="s">
        <v>10070</v>
      </c>
      <c r="C5054" t="str">
        <f>Tabla4[[#This Row],[NIT]]</f>
        <v>06141002211020</v>
      </c>
      <c r="D5054">
        <f t="shared" si="157"/>
        <v>14</v>
      </c>
      <c r="E5054" t="str">
        <f t="shared" si="158"/>
        <v>NIT</v>
      </c>
    </row>
    <row r="5055" spans="1:5" x14ac:dyDescent="0.25">
      <c r="A5055" s="1" t="s">
        <v>10071</v>
      </c>
      <c r="B5055" t="s">
        <v>10072</v>
      </c>
      <c r="C5055" t="str">
        <f>Tabla4[[#This Row],[NIT]]</f>
        <v>06142206701014</v>
      </c>
      <c r="D5055">
        <f t="shared" si="157"/>
        <v>14</v>
      </c>
      <c r="E5055" t="str">
        <f t="shared" si="158"/>
        <v>NIT</v>
      </c>
    </row>
    <row r="5056" spans="1:5" x14ac:dyDescent="0.25">
      <c r="A5056" s="1" t="s">
        <v>10073</v>
      </c>
      <c r="B5056" t="s">
        <v>10074</v>
      </c>
      <c r="C5056" t="str">
        <f>Tabla4[[#This Row],[NIT]]</f>
        <v>06140702901055</v>
      </c>
      <c r="D5056">
        <f t="shared" si="157"/>
        <v>14</v>
      </c>
      <c r="E5056" t="str">
        <f t="shared" si="158"/>
        <v>NIT</v>
      </c>
    </row>
    <row r="5057" spans="1:5" x14ac:dyDescent="0.25">
      <c r="A5057" s="1" t="s">
        <v>1750</v>
      </c>
      <c r="B5057" t="s">
        <v>10075</v>
      </c>
      <c r="C5057" t="str">
        <f>Tabla4[[#This Row],[NIT]]</f>
        <v>06142811081044</v>
      </c>
      <c r="D5057">
        <f t="shared" si="157"/>
        <v>14</v>
      </c>
      <c r="E5057" t="str">
        <f t="shared" si="158"/>
        <v>NIT</v>
      </c>
    </row>
    <row r="5058" spans="1:5" x14ac:dyDescent="0.25">
      <c r="A5058" s="1" t="s">
        <v>10076</v>
      </c>
      <c r="B5058" t="s">
        <v>10077</v>
      </c>
      <c r="C5058" t="str">
        <f>Tabla4[[#This Row],[NIT]]</f>
        <v>05111012891037</v>
      </c>
      <c r="D5058">
        <f t="shared" ref="D5058:D5116" si="159">LEN(C5058)</f>
        <v>14</v>
      </c>
      <c r="E5058" t="str">
        <f t="shared" si="158"/>
        <v>NIT</v>
      </c>
    </row>
    <row r="5059" spans="1:5" x14ac:dyDescent="0.25">
      <c r="A5059" s="1" t="s">
        <v>2196</v>
      </c>
      <c r="B5059" t="s">
        <v>10078</v>
      </c>
      <c r="C5059" t="str">
        <f>Tabla4[[#This Row],[NIT]]</f>
        <v>06143112510011</v>
      </c>
      <c r="D5059">
        <f t="shared" si="159"/>
        <v>14</v>
      </c>
      <c r="E5059" t="str">
        <f t="shared" ref="E5059:E5122" si="160">IF(D5059=14,"NIT",IF(D5059=9,"DUI"," "))</f>
        <v>NIT</v>
      </c>
    </row>
    <row r="5060" spans="1:5" x14ac:dyDescent="0.25">
      <c r="A5060" s="1" t="s">
        <v>10079</v>
      </c>
      <c r="B5060" t="s">
        <v>10080</v>
      </c>
      <c r="C5060" t="str">
        <f>Tabla4[[#This Row],[NIT]]</f>
        <v>05152102771012</v>
      </c>
      <c r="D5060">
        <f t="shared" si="159"/>
        <v>14</v>
      </c>
      <c r="E5060" t="str">
        <f t="shared" si="160"/>
        <v>NIT</v>
      </c>
    </row>
    <row r="5061" spans="1:5" x14ac:dyDescent="0.25">
      <c r="A5061" s="1" t="s">
        <v>10081</v>
      </c>
      <c r="B5061" t="s">
        <v>10082</v>
      </c>
      <c r="C5061" t="str">
        <f>Tabla4[[#This Row],[NIT]]</f>
        <v>06141302891030</v>
      </c>
      <c r="D5061">
        <f t="shared" si="159"/>
        <v>14</v>
      </c>
      <c r="E5061" t="str">
        <f t="shared" si="160"/>
        <v>NIT</v>
      </c>
    </row>
    <row r="5062" spans="1:5" x14ac:dyDescent="0.25">
      <c r="A5062" s="1" t="s">
        <v>10083</v>
      </c>
      <c r="B5062" t="s">
        <v>10084</v>
      </c>
      <c r="C5062" t="str">
        <f>Tabla4[[#This Row],[NIT]]</f>
        <v>06142311791037</v>
      </c>
      <c r="D5062">
        <f t="shared" si="159"/>
        <v>14</v>
      </c>
      <c r="E5062" t="str">
        <f t="shared" si="160"/>
        <v>NIT</v>
      </c>
    </row>
    <row r="5063" spans="1:5" x14ac:dyDescent="0.25">
      <c r="A5063" s="1" t="s">
        <v>10085</v>
      </c>
      <c r="B5063" t="s">
        <v>10086</v>
      </c>
      <c r="C5063" t="str">
        <f>Tabla4[[#This Row],[NIT]]</f>
        <v>06140307171030</v>
      </c>
      <c r="D5063">
        <f t="shared" si="159"/>
        <v>14</v>
      </c>
      <c r="E5063" t="str">
        <f t="shared" si="160"/>
        <v>NIT</v>
      </c>
    </row>
    <row r="5064" spans="1:5" x14ac:dyDescent="0.25">
      <c r="A5064" s="1" t="s">
        <v>10087</v>
      </c>
      <c r="B5064" t="s">
        <v>10088</v>
      </c>
      <c r="C5064" t="str">
        <f>Tabla4[[#This Row],[NIT]]</f>
        <v>05012501101016</v>
      </c>
      <c r="D5064">
        <f t="shared" si="159"/>
        <v>14</v>
      </c>
      <c r="E5064" t="str">
        <f t="shared" si="160"/>
        <v>NIT</v>
      </c>
    </row>
    <row r="5065" spans="1:5" x14ac:dyDescent="0.25">
      <c r="A5065" s="1" t="s">
        <v>10089</v>
      </c>
      <c r="B5065" t="s">
        <v>10090</v>
      </c>
      <c r="C5065" t="str">
        <f>Tabla4[[#This Row],[NIT]]</f>
        <v>05113010011016</v>
      </c>
      <c r="D5065">
        <f t="shared" si="159"/>
        <v>14</v>
      </c>
      <c r="E5065" t="str">
        <f t="shared" si="160"/>
        <v>NIT</v>
      </c>
    </row>
    <row r="5066" spans="1:5" x14ac:dyDescent="0.25">
      <c r="A5066" s="1" t="s">
        <v>10091</v>
      </c>
      <c r="B5066" t="s">
        <v>10092</v>
      </c>
      <c r="C5066" t="str">
        <f>Tabla4[[#This Row],[NIT]]</f>
        <v>06141211201163</v>
      </c>
      <c r="D5066">
        <f t="shared" si="159"/>
        <v>14</v>
      </c>
      <c r="E5066" t="str">
        <f t="shared" si="160"/>
        <v>NIT</v>
      </c>
    </row>
    <row r="5067" spans="1:5" x14ac:dyDescent="0.25">
      <c r="A5067" s="1" t="s">
        <v>10093</v>
      </c>
      <c r="B5067" t="s">
        <v>10094</v>
      </c>
      <c r="C5067" t="str">
        <f>Tabla4[[#This Row],[NIT]]</f>
        <v>06142109851176</v>
      </c>
      <c r="D5067">
        <f t="shared" si="159"/>
        <v>14</v>
      </c>
      <c r="E5067" t="str">
        <f t="shared" si="160"/>
        <v>NIT</v>
      </c>
    </row>
    <row r="5068" spans="1:5" x14ac:dyDescent="0.25">
      <c r="A5068" s="1" t="s">
        <v>10095</v>
      </c>
      <c r="B5068" t="s">
        <v>10096</v>
      </c>
      <c r="C5068" t="str">
        <f>Tabla4[[#This Row],[NIT]]</f>
        <v>06141901211030</v>
      </c>
      <c r="D5068">
        <f t="shared" si="159"/>
        <v>14</v>
      </c>
      <c r="E5068" t="str">
        <f t="shared" si="160"/>
        <v>NIT</v>
      </c>
    </row>
    <row r="5069" spans="1:5" x14ac:dyDescent="0.25">
      <c r="A5069" s="1" t="s">
        <v>10097</v>
      </c>
      <c r="B5069" t="s">
        <v>10098</v>
      </c>
      <c r="C5069" t="str">
        <f>Tabla4[[#This Row],[NIT]]</f>
        <v>06142805131056</v>
      </c>
      <c r="D5069">
        <f t="shared" si="159"/>
        <v>14</v>
      </c>
      <c r="E5069" t="str">
        <f t="shared" si="160"/>
        <v>NIT</v>
      </c>
    </row>
    <row r="5070" spans="1:5" x14ac:dyDescent="0.25">
      <c r="A5070" s="1" t="s">
        <v>5368</v>
      </c>
      <c r="B5070" t="s">
        <v>10099</v>
      </c>
      <c r="C5070" t="str">
        <f>Tabla4[[#This Row],[NIT]]</f>
        <v>06140609840024</v>
      </c>
      <c r="D5070">
        <f t="shared" si="159"/>
        <v>14</v>
      </c>
      <c r="E5070" t="str">
        <f t="shared" si="160"/>
        <v>NIT</v>
      </c>
    </row>
    <row r="5071" spans="1:5" x14ac:dyDescent="0.25">
      <c r="A5071" s="1" t="s">
        <v>10100</v>
      </c>
      <c r="B5071" t="s">
        <v>10101</v>
      </c>
      <c r="C5071" t="str">
        <f>Tabla4[[#This Row],[NIT]]</f>
        <v>06140303091023</v>
      </c>
      <c r="D5071">
        <f t="shared" si="159"/>
        <v>14</v>
      </c>
      <c r="E5071" t="str">
        <f t="shared" si="160"/>
        <v>NIT</v>
      </c>
    </row>
    <row r="5072" spans="1:5" x14ac:dyDescent="0.25">
      <c r="A5072" s="1" t="s">
        <v>1500</v>
      </c>
      <c r="B5072" t="s">
        <v>10102</v>
      </c>
      <c r="C5072" t="str">
        <f>Tabla4[[#This Row],[NIT]]</f>
        <v>06141208161010</v>
      </c>
      <c r="D5072">
        <f t="shared" si="159"/>
        <v>14</v>
      </c>
      <c r="E5072" t="str">
        <f t="shared" si="160"/>
        <v>NIT</v>
      </c>
    </row>
    <row r="5073" spans="1:5" x14ac:dyDescent="0.25">
      <c r="A5073" s="1" t="s">
        <v>7896</v>
      </c>
      <c r="B5073" t="s">
        <v>10103</v>
      </c>
      <c r="C5073" t="str">
        <f>Tabla4[[#This Row],[NIT]]</f>
        <v>06140602141037</v>
      </c>
      <c r="D5073">
        <f t="shared" si="159"/>
        <v>14</v>
      </c>
      <c r="E5073" t="str">
        <f t="shared" si="160"/>
        <v>NIT</v>
      </c>
    </row>
    <row r="5074" spans="1:5" x14ac:dyDescent="0.25">
      <c r="A5074" s="1" t="s">
        <v>10104</v>
      </c>
      <c r="B5074" t="s">
        <v>10105</v>
      </c>
      <c r="C5074" t="str">
        <f>Tabla4[[#This Row],[NIT]]</f>
        <v>06140602061033</v>
      </c>
      <c r="D5074">
        <f t="shared" si="159"/>
        <v>14</v>
      </c>
      <c r="E5074" t="str">
        <f t="shared" si="160"/>
        <v>NIT</v>
      </c>
    </row>
    <row r="5075" spans="1:5" x14ac:dyDescent="0.25">
      <c r="A5075" s="1" t="s">
        <v>10106</v>
      </c>
      <c r="B5075" t="s">
        <v>10107</v>
      </c>
      <c r="C5075" t="str">
        <f>Tabla4[[#This Row],[NIT]]</f>
        <v>06143001031110</v>
      </c>
      <c r="D5075">
        <f t="shared" si="159"/>
        <v>14</v>
      </c>
      <c r="E5075" t="str">
        <f t="shared" si="160"/>
        <v>NIT</v>
      </c>
    </row>
    <row r="5076" spans="1:5" x14ac:dyDescent="0.25">
      <c r="A5076" s="1" t="s">
        <v>10108</v>
      </c>
      <c r="B5076" t="s">
        <v>10109</v>
      </c>
      <c r="C5076" t="str">
        <f>Tabla4[[#This Row],[NIT]]</f>
        <v>06142310921077</v>
      </c>
      <c r="D5076">
        <f t="shared" si="159"/>
        <v>14</v>
      </c>
      <c r="E5076" t="str">
        <f t="shared" si="160"/>
        <v>NIT</v>
      </c>
    </row>
    <row r="5077" spans="1:5" x14ac:dyDescent="0.25">
      <c r="A5077" s="1" t="s">
        <v>5705</v>
      </c>
      <c r="B5077" t="s">
        <v>10110</v>
      </c>
      <c r="C5077" t="str">
        <f>Tabla4[[#This Row],[NIT]]</f>
        <v>05011303091017</v>
      </c>
      <c r="D5077">
        <f t="shared" si="159"/>
        <v>14</v>
      </c>
      <c r="E5077" t="str">
        <f t="shared" si="160"/>
        <v>NIT</v>
      </c>
    </row>
    <row r="5078" spans="1:5" x14ac:dyDescent="0.25">
      <c r="A5078" s="1" t="s">
        <v>3173</v>
      </c>
      <c r="B5078" t="s">
        <v>10111</v>
      </c>
      <c r="C5078" t="str">
        <f>Tabla4[[#This Row],[NIT]]</f>
        <v>06142308031013</v>
      </c>
      <c r="D5078">
        <f t="shared" si="159"/>
        <v>14</v>
      </c>
      <c r="E5078" t="str">
        <f t="shared" si="160"/>
        <v>NIT</v>
      </c>
    </row>
    <row r="5079" spans="1:5" x14ac:dyDescent="0.25">
      <c r="A5079" s="1" t="s">
        <v>10112</v>
      </c>
      <c r="B5079" t="s">
        <v>10113</v>
      </c>
      <c r="C5079" t="str">
        <f>Tabla4[[#This Row],[NIT]]</f>
        <v>94261403711019</v>
      </c>
      <c r="D5079">
        <f t="shared" si="159"/>
        <v>14</v>
      </c>
      <c r="E5079" t="str">
        <f t="shared" si="160"/>
        <v>NIT</v>
      </c>
    </row>
    <row r="5080" spans="1:5" x14ac:dyDescent="0.25">
      <c r="A5080" s="1" t="s">
        <v>10114</v>
      </c>
      <c r="B5080" t="s">
        <v>10115</v>
      </c>
      <c r="C5080" t="str">
        <f>Tabla4[[#This Row],[NIT]]</f>
        <v>06142808031320</v>
      </c>
      <c r="D5080">
        <f t="shared" si="159"/>
        <v>14</v>
      </c>
      <c r="E5080" t="str">
        <f t="shared" si="160"/>
        <v>NIT</v>
      </c>
    </row>
    <row r="5081" spans="1:5" x14ac:dyDescent="0.25">
      <c r="A5081" s="1" t="s">
        <v>10116</v>
      </c>
      <c r="B5081" t="s">
        <v>10117</v>
      </c>
      <c r="C5081" t="str">
        <f>Tabla4[[#This Row],[NIT]]</f>
        <v>06141603001049</v>
      </c>
      <c r="D5081">
        <f t="shared" si="159"/>
        <v>14</v>
      </c>
      <c r="E5081" t="str">
        <f t="shared" si="160"/>
        <v>NIT</v>
      </c>
    </row>
    <row r="5082" spans="1:5" x14ac:dyDescent="0.25">
      <c r="A5082" s="1" t="s">
        <v>8864</v>
      </c>
      <c r="B5082" t="s">
        <v>10118</v>
      </c>
      <c r="C5082" t="str">
        <f>Tabla4[[#This Row],[NIT]]</f>
        <v>06141808121063</v>
      </c>
      <c r="D5082">
        <f t="shared" si="159"/>
        <v>14</v>
      </c>
      <c r="E5082" t="str">
        <f t="shared" si="160"/>
        <v>NIT</v>
      </c>
    </row>
    <row r="5083" spans="1:5" x14ac:dyDescent="0.25">
      <c r="A5083" s="1" t="s">
        <v>10119</v>
      </c>
      <c r="B5083" t="s">
        <v>10120</v>
      </c>
      <c r="C5083" t="str">
        <f>Tabla4[[#This Row],[NIT]]</f>
        <v>12171409171014</v>
      </c>
      <c r="D5083">
        <f t="shared" si="159"/>
        <v>14</v>
      </c>
      <c r="E5083" t="str">
        <f t="shared" si="160"/>
        <v>NIT</v>
      </c>
    </row>
    <row r="5084" spans="1:5" x14ac:dyDescent="0.25">
      <c r="A5084" s="1" t="s">
        <v>10121</v>
      </c>
      <c r="B5084" t="s">
        <v>10122</v>
      </c>
      <c r="C5084" t="str">
        <f>Tabla4[[#This Row],[NIT]]</f>
        <v>14160706701028</v>
      </c>
      <c r="D5084">
        <f t="shared" si="159"/>
        <v>14</v>
      </c>
      <c r="E5084" t="str">
        <f t="shared" si="160"/>
        <v>NIT</v>
      </c>
    </row>
    <row r="5085" spans="1:5" x14ac:dyDescent="0.25">
      <c r="A5085" s="1" t="s">
        <v>10123</v>
      </c>
      <c r="B5085" t="s">
        <v>10124</v>
      </c>
      <c r="C5085" t="str">
        <f>Tabla4[[#This Row],[NIT]]</f>
        <v>09091707901010</v>
      </c>
      <c r="D5085">
        <f t="shared" si="159"/>
        <v>14</v>
      </c>
      <c r="E5085" t="str">
        <f t="shared" si="160"/>
        <v>NIT</v>
      </c>
    </row>
    <row r="5086" spans="1:5" x14ac:dyDescent="0.25">
      <c r="A5086" s="1" t="s">
        <v>10125</v>
      </c>
      <c r="B5086" t="s">
        <v>10126</v>
      </c>
      <c r="C5086" t="str">
        <f>Tabla4[[#This Row],[NIT]]</f>
        <v>11230705811030</v>
      </c>
      <c r="D5086">
        <f t="shared" si="159"/>
        <v>14</v>
      </c>
      <c r="E5086" t="str">
        <f t="shared" si="160"/>
        <v>NIT</v>
      </c>
    </row>
    <row r="5087" spans="1:5" x14ac:dyDescent="0.25">
      <c r="A5087" s="1" t="s">
        <v>8935</v>
      </c>
      <c r="B5087" t="s">
        <v>10127</v>
      </c>
      <c r="C5087" t="str">
        <f>Tabla4[[#This Row],[NIT]]</f>
        <v>06141802881201</v>
      </c>
      <c r="D5087">
        <f t="shared" si="159"/>
        <v>14</v>
      </c>
      <c r="E5087" t="str">
        <f t="shared" si="160"/>
        <v>NIT</v>
      </c>
    </row>
    <row r="5088" spans="1:5" x14ac:dyDescent="0.25">
      <c r="A5088" s="1" t="s">
        <v>10128</v>
      </c>
      <c r="B5088" t="s">
        <v>10129</v>
      </c>
      <c r="C5088" t="str">
        <f>Tabla4[[#This Row],[NIT]]</f>
        <v>04120805651016</v>
      </c>
      <c r="D5088">
        <f t="shared" si="159"/>
        <v>14</v>
      </c>
      <c r="E5088" t="str">
        <f t="shared" si="160"/>
        <v>NIT</v>
      </c>
    </row>
    <row r="5089" spans="1:5" x14ac:dyDescent="0.25">
      <c r="A5089" s="1" t="s">
        <v>10130</v>
      </c>
      <c r="B5089" t="s">
        <v>10131</v>
      </c>
      <c r="C5089" t="str">
        <f>Tabla4[[#This Row],[NIT]]</f>
        <v>06140706211045</v>
      </c>
      <c r="D5089">
        <f t="shared" si="159"/>
        <v>14</v>
      </c>
      <c r="E5089" t="str">
        <f t="shared" si="160"/>
        <v>NIT</v>
      </c>
    </row>
    <row r="5090" spans="1:5" x14ac:dyDescent="0.25">
      <c r="A5090" s="1" t="s">
        <v>1798</v>
      </c>
      <c r="B5090" t="s">
        <v>10132</v>
      </c>
      <c r="C5090" t="str">
        <f>Tabla4[[#This Row],[NIT]]</f>
        <v>06141709940015</v>
      </c>
      <c r="D5090">
        <f t="shared" si="159"/>
        <v>14</v>
      </c>
      <c r="E5090" t="str">
        <f t="shared" si="160"/>
        <v>NIT</v>
      </c>
    </row>
    <row r="5091" spans="1:5" x14ac:dyDescent="0.25">
      <c r="A5091" s="1" t="s">
        <v>10133</v>
      </c>
      <c r="B5091" t="s">
        <v>10134</v>
      </c>
      <c r="C5091" t="str">
        <f>Tabla4[[#This Row],[NIT]]</f>
        <v>04161010711019</v>
      </c>
      <c r="D5091">
        <f t="shared" si="159"/>
        <v>14</v>
      </c>
      <c r="E5091" t="str">
        <f t="shared" si="160"/>
        <v>NIT</v>
      </c>
    </row>
    <row r="5092" spans="1:5" x14ac:dyDescent="0.25">
      <c r="A5092" s="1" t="s">
        <v>8903</v>
      </c>
      <c r="B5092" t="s">
        <v>10135</v>
      </c>
      <c r="C5092" t="str">
        <f>Tabla4[[#This Row],[NIT]]</f>
        <v>06140610211087</v>
      </c>
      <c r="D5092">
        <f t="shared" si="159"/>
        <v>14</v>
      </c>
      <c r="E5092" t="str">
        <f t="shared" si="160"/>
        <v>NIT</v>
      </c>
    </row>
    <row r="5093" spans="1:5" x14ac:dyDescent="0.25">
      <c r="A5093" s="1" t="s">
        <v>10136</v>
      </c>
      <c r="B5093" t="s">
        <v>10137</v>
      </c>
      <c r="C5093" t="str">
        <f>Tabla4[[#This Row],[NIT]]</f>
        <v>05042509711014</v>
      </c>
      <c r="D5093">
        <f t="shared" si="159"/>
        <v>14</v>
      </c>
      <c r="E5093" t="str">
        <f t="shared" si="160"/>
        <v>NIT</v>
      </c>
    </row>
    <row r="5094" spans="1:5" x14ac:dyDescent="0.25">
      <c r="A5094" s="1" t="s">
        <v>10138</v>
      </c>
      <c r="B5094" t="s">
        <v>10139</v>
      </c>
      <c r="C5094" t="str">
        <f>Tabla4[[#This Row],[NIT]]</f>
        <v>05111408530016</v>
      </c>
      <c r="D5094">
        <f t="shared" si="159"/>
        <v>14</v>
      </c>
      <c r="E5094" t="str">
        <f t="shared" si="160"/>
        <v>NIT</v>
      </c>
    </row>
    <row r="5095" spans="1:5" x14ac:dyDescent="0.25">
      <c r="A5095" s="1" t="s">
        <v>2306</v>
      </c>
      <c r="B5095" t="s">
        <v>10140</v>
      </c>
      <c r="C5095" t="str">
        <f>Tabla4[[#This Row],[NIT]]</f>
        <v>05112308101011</v>
      </c>
      <c r="D5095">
        <f t="shared" si="159"/>
        <v>14</v>
      </c>
      <c r="E5095" t="str">
        <f t="shared" si="160"/>
        <v>NIT</v>
      </c>
    </row>
    <row r="5096" spans="1:5" x14ac:dyDescent="0.25">
      <c r="A5096" s="1" t="s">
        <v>10141</v>
      </c>
      <c r="B5096" t="s">
        <v>10142</v>
      </c>
      <c r="C5096" t="str">
        <f>Tabla4[[#This Row],[NIT]]</f>
        <v>05112503111013</v>
      </c>
      <c r="D5096">
        <f t="shared" si="159"/>
        <v>14</v>
      </c>
      <c r="E5096" t="str">
        <f t="shared" si="160"/>
        <v>NIT</v>
      </c>
    </row>
    <row r="5097" spans="1:5" x14ac:dyDescent="0.25">
      <c r="A5097" s="1" t="s">
        <v>10143</v>
      </c>
      <c r="B5097" t="s">
        <v>10144</v>
      </c>
      <c r="C5097" t="str">
        <f>Tabla4[[#This Row],[NIT]]</f>
        <v>06140904181038</v>
      </c>
      <c r="D5097">
        <f t="shared" si="159"/>
        <v>14</v>
      </c>
      <c r="E5097" t="str">
        <f t="shared" si="160"/>
        <v>NIT</v>
      </c>
    </row>
    <row r="5098" spans="1:5" x14ac:dyDescent="0.25">
      <c r="A5098" s="1" t="s">
        <v>10145</v>
      </c>
      <c r="B5098" t="s">
        <v>10146</v>
      </c>
      <c r="C5098" t="str">
        <f>Tabla4[[#This Row],[NIT]]</f>
        <v>06141002151043</v>
      </c>
      <c r="D5098">
        <f t="shared" si="159"/>
        <v>14</v>
      </c>
      <c r="E5098" t="str">
        <f t="shared" si="160"/>
        <v>NIT</v>
      </c>
    </row>
    <row r="5099" spans="1:5" x14ac:dyDescent="0.25">
      <c r="A5099" s="1" t="s">
        <v>10147</v>
      </c>
      <c r="B5099" t="s">
        <v>10148</v>
      </c>
      <c r="C5099" t="str">
        <f>Tabla4[[#This Row],[NIT]]</f>
        <v>06142405001013</v>
      </c>
      <c r="D5099">
        <f t="shared" si="159"/>
        <v>14</v>
      </c>
      <c r="E5099" t="str">
        <f t="shared" si="160"/>
        <v>NIT</v>
      </c>
    </row>
    <row r="5100" spans="1:5" x14ac:dyDescent="0.25">
      <c r="A5100" s="1" t="s">
        <v>10149</v>
      </c>
      <c r="B5100" t="s">
        <v>10150</v>
      </c>
      <c r="C5100" t="str">
        <f>Tabla4[[#This Row],[NIT]]</f>
        <v>06142903161044</v>
      </c>
      <c r="D5100">
        <f t="shared" si="159"/>
        <v>14</v>
      </c>
      <c r="E5100" t="str">
        <f t="shared" si="160"/>
        <v>NIT</v>
      </c>
    </row>
    <row r="5101" spans="1:5" x14ac:dyDescent="0.25">
      <c r="A5101" s="1" t="s">
        <v>10151</v>
      </c>
      <c r="B5101" t="s">
        <v>10152</v>
      </c>
      <c r="C5101" t="str">
        <f>Tabla4[[#This Row],[NIT]]</f>
        <v>06143108181084</v>
      </c>
      <c r="D5101">
        <f t="shared" si="159"/>
        <v>14</v>
      </c>
      <c r="E5101" t="str">
        <f t="shared" si="160"/>
        <v>NIT</v>
      </c>
    </row>
    <row r="5102" spans="1:5" x14ac:dyDescent="0.25">
      <c r="A5102" s="1" t="s">
        <v>970</v>
      </c>
      <c r="B5102" t="s">
        <v>10153</v>
      </c>
      <c r="C5102" t="str">
        <f>Tabla4[[#This Row],[NIT]]</f>
        <v>06190912650013</v>
      </c>
      <c r="D5102">
        <f t="shared" si="159"/>
        <v>14</v>
      </c>
      <c r="E5102" t="str">
        <f t="shared" si="160"/>
        <v>NIT</v>
      </c>
    </row>
    <row r="5103" spans="1:5" x14ac:dyDescent="0.25">
      <c r="A5103" s="1" t="s">
        <v>3884</v>
      </c>
      <c r="B5103" t="s">
        <v>10154</v>
      </c>
      <c r="C5103" t="str">
        <f>Tabla4[[#This Row],[NIT]]</f>
        <v>06142404011023</v>
      </c>
      <c r="D5103">
        <f t="shared" si="159"/>
        <v>14</v>
      </c>
      <c r="E5103" t="str">
        <f t="shared" si="160"/>
        <v>NIT</v>
      </c>
    </row>
    <row r="5104" spans="1:5" x14ac:dyDescent="0.25">
      <c r="A5104" s="1" t="s">
        <v>10155</v>
      </c>
      <c r="B5104" t="s">
        <v>10156</v>
      </c>
      <c r="C5104" t="str">
        <f>Tabla4[[#This Row],[NIT]]</f>
        <v>06142312131014</v>
      </c>
      <c r="D5104">
        <f t="shared" si="159"/>
        <v>14</v>
      </c>
      <c r="E5104" t="str">
        <f t="shared" si="160"/>
        <v>NIT</v>
      </c>
    </row>
    <row r="5105" spans="1:5" x14ac:dyDescent="0.25">
      <c r="A5105" s="1" t="s">
        <v>10157</v>
      </c>
      <c r="B5105" t="s">
        <v>10158</v>
      </c>
      <c r="C5105" t="str">
        <f>Tabla4[[#This Row],[NIT]]</f>
        <v>06141105121029</v>
      </c>
      <c r="D5105">
        <f t="shared" si="159"/>
        <v>14</v>
      </c>
      <c r="E5105" t="str">
        <f t="shared" si="160"/>
        <v>NIT</v>
      </c>
    </row>
    <row r="5106" spans="1:5" x14ac:dyDescent="0.25">
      <c r="A5106" s="1" t="s">
        <v>722</v>
      </c>
      <c r="B5106" t="s">
        <v>10159</v>
      </c>
      <c r="C5106" t="str">
        <f>Tabla4[[#This Row],[NIT]]</f>
        <v>06142411121039</v>
      </c>
      <c r="D5106">
        <f t="shared" si="159"/>
        <v>14</v>
      </c>
      <c r="E5106" t="str">
        <f t="shared" si="160"/>
        <v>NIT</v>
      </c>
    </row>
    <row r="5107" spans="1:5" x14ac:dyDescent="0.25">
      <c r="A5107" s="1" t="s">
        <v>10160</v>
      </c>
      <c r="B5107" t="s">
        <v>10161</v>
      </c>
      <c r="C5107" t="str">
        <f>Tabla4[[#This Row],[NIT]]</f>
        <v>06140510991050</v>
      </c>
      <c r="D5107">
        <f t="shared" si="159"/>
        <v>14</v>
      </c>
      <c r="E5107" t="str">
        <f t="shared" si="160"/>
        <v>NIT</v>
      </c>
    </row>
    <row r="5108" spans="1:5" x14ac:dyDescent="0.25">
      <c r="A5108" s="1" t="s">
        <v>2090</v>
      </c>
      <c r="B5108" t="s">
        <v>10162</v>
      </c>
      <c r="C5108" t="str">
        <f>Tabla4[[#This Row],[NIT]]</f>
        <v>06142012041013</v>
      </c>
      <c r="D5108">
        <f t="shared" si="159"/>
        <v>14</v>
      </c>
      <c r="E5108" t="str">
        <f t="shared" si="160"/>
        <v>NIT</v>
      </c>
    </row>
    <row r="5109" spans="1:5" x14ac:dyDescent="0.25">
      <c r="A5109" s="1" t="s">
        <v>10163</v>
      </c>
      <c r="B5109" t="s">
        <v>10164</v>
      </c>
      <c r="C5109" t="str">
        <f>Tabla4[[#This Row],[NIT]]</f>
        <v>05110404191010</v>
      </c>
      <c r="D5109">
        <f t="shared" si="159"/>
        <v>14</v>
      </c>
      <c r="E5109" t="str">
        <f t="shared" si="160"/>
        <v>NIT</v>
      </c>
    </row>
    <row r="5110" spans="1:5" x14ac:dyDescent="0.25">
      <c r="A5110" s="1" t="s">
        <v>10165</v>
      </c>
      <c r="B5110" t="s">
        <v>10166</v>
      </c>
      <c r="C5110" t="str">
        <f>Tabla4[[#This Row],[NIT]]</f>
        <v>05030512161019</v>
      </c>
      <c r="D5110">
        <f t="shared" si="159"/>
        <v>14</v>
      </c>
      <c r="E5110" t="str">
        <f t="shared" si="160"/>
        <v>NIT</v>
      </c>
    </row>
    <row r="5111" spans="1:5" x14ac:dyDescent="0.25">
      <c r="A5111" s="1" t="s">
        <v>10167</v>
      </c>
      <c r="B5111" t="s">
        <v>10168</v>
      </c>
      <c r="C5111" t="str">
        <f>Tabla4[[#This Row],[NIT]]</f>
        <v>06142612201022</v>
      </c>
      <c r="D5111">
        <f t="shared" si="159"/>
        <v>14</v>
      </c>
      <c r="E5111" t="str">
        <f t="shared" si="160"/>
        <v>NIT</v>
      </c>
    </row>
    <row r="5112" spans="1:5" x14ac:dyDescent="0.25">
      <c r="A5112" s="1" t="s">
        <v>10169</v>
      </c>
      <c r="B5112" t="s">
        <v>41</v>
      </c>
      <c r="C5112" t="str">
        <f>Tabla4[[#This Row],[NIT]]</f>
        <v>00</v>
      </c>
      <c r="D5112">
        <f t="shared" si="159"/>
        <v>2</v>
      </c>
      <c r="E5112" t="str">
        <f t="shared" si="160"/>
        <v xml:space="preserve"> </v>
      </c>
    </row>
    <row r="5113" spans="1:5" x14ac:dyDescent="0.25">
      <c r="A5113" s="1" t="s">
        <v>10170</v>
      </c>
      <c r="B5113" t="s">
        <v>10171</v>
      </c>
      <c r="C5113" t="str">
        <f>Tabla4[[#This Row],[NIT]]</f>
        <v>01011806560011</v>
      </c>
      <c r="D5113">
        <f t="shared" si="159"/>
        <v>14</v>
      </c>
      <c r="E5113" t="str">
        <f t="shared" si="160"/>
        <v>NIT</v>
      </c>
    </row>
    <row r="5114" spans="1:5" x14ac:dyDescent="0.25">
      <c r="A5114" s="21" t="s">
        <v>10205</v>
      </c>
      <c r="B5114" t="s">
        <v>10206</v>
      </c>
      <c r="C5114" t="str">
        <f>Tabla4[[#This Row],[NIT]]</f>
        <v>043352446</v>
      </c>
      <c r="D5114">
        <f t="shared" si="159"/>
        <v>9</v>
      </c>
      <c r="E5114" t="str">
        <f t="shared" si="160"/>
        <v>DUI</v>
      </c>
    </row>
    <row r="5115" spans="1:5" x14ac:dyDescent="0.25">
      <c r="A5115" s="21" t="s">
        <v>10207</v>
      </c>
      <c r="B5115" t="s">
        <v>10208</v>
      </c>
      <c r="C5115" t="str">
        <f>Tabla4[[#This Row],[NIT]]</f>
        <v>016039449</v>
      </c>
      <c r="D5115">
        <f t="shared" si="159"/>
        <v>9</v>
      </c>
      <c r="E5115" t="str">
        <f t="shared" si="160"/>
        <v>DUI</v>
      </c>
    </row>
    <row r="5116" spans="1:5" x14ac:dyDescent="0.25">
      <c r="A5116" s="21" t="s">
        <v>10209</v>
      </c>
      <c r="B5116" t="s">
        <v>10210</v>
      </c>
      <c r="C5116" t="str">
        <f>Tabla4[[#This Row],[NIT]]</f>
        <v>020391560</v>
      </c>
      <c r="D5116">
        <f t="shared" si="159"/>
        <v>9</v>
      </c>
      <c r="E5116" t="str">
        <f t="shared" si="160"/>
        <v>DUI</v>
      </c>
    </row>
    <row r="5117" spans="1:5" x14ac:dyDescent="0.25">
      <c r="A5117" s="21" t="s">
        <v>10213</v>
      </c>
      <c r="B5117" t="s">
        <v>10215</v>
      </c>
      <c r="C5117" t="str">
        <f>Tabla4[[#This Row],[NIT]]</f>
        <v>036880959</v>
      </c>
      <c r="D5117">
        <f t="shared" ref="D5117:D5131" si="161">LEN(C5117)</f>
        <v>9</v>
      </c>
      <c r="E5117" t="str">
        <f t="shared" si="160"/>
        <v>DUI</v>
      </c>
    </row>
    <row r="5118" spans="1:5" x14ac:dyDescent="0.25">
      <c r="A5118" s="21" t="s">
        <v>10216</v>
      </c>
      <c r="B5118" t="s">
        <v>10217</v>
      </c>
      <c r="C5118" t="str">
        <f>Tabla4[[#This Row],[NIT]]</f>
        <v>027486421</v>
      </c>
      <c r="D5118">
        <f t="shared" si="161"/>
        <v>9</v>
      </c>
      <c r="E5118" t="str">
        <f t="shared" si="160"/>
        <v>DUI</v>
      </c>
    </row>
    <row r="5119" spans="1:5" x14ac:dyDescent="0.25">
      <c r="A5119" s="21" t="s">
        <v>10218</v>
      </c>
      <c r="B5119" t="s">
        <v>10219</v>
      </c>
      <c r="C5119" t="str">
        <f>Tabla4[[#This Row],[NIT]]</f>
        <v>011354917</v>
      </c>
      <c r="D5119">
        <f t="shared" si="161"/>
        <v>9</v>
      </c>
      <c r="E5119" t="str">
        <f t="shared" si="160"/>
        <v>DUI</v>
      </c>
    </row>
    <row r="5120" spans="1:5" x14ac:dyDescent="0.25">
      <c r="A5120" s="21" t="s">
        <v>10220</v>
      </c>
      <c r="B5120" t="s">
        <v>10221</v>
      </c>
      <c r="C5120" t="str">
        <f>Tabla4[[#This Row],[NIT]]</f>
        <v>024681860</v>
      </c>
      <c r="D5120">
        <f t="shared" si="161"/>
        <v>9</v>
      </c>
      <c r="E5120" t="str">
        <f t="shared" si="160"/>
        <v>DUI</v>
      </c>
    </row>
    <row r="5121" spans="1:5" x14ac:dyDescent="0.25">
      <c r="A5121" s="21" t="s">
        <v>10222</v>
      </c>
      <c r="B5121" t="s">
        <v>10223</v>
      </c>
      <c r="C5121" t="str">
        <f>Tabla4[[#This Row],[NIT]]</f>
        <v>036616376</v>
      </c>
      <c r="D5121">
        <f t="shared" si="161"/>
        <v>9</v>
      </c>
      <c r="E5121" t="str">
        <f t="shared" si="160"/>
        <v>DUI</v>
      </c>
    </row>
    <row r="5122" spans="1:5" x14ac:dyDescent="0.25">
      <c r="A5122" s="21" t="s">
        <v>10226</v>
      </c>
      <c r="B5122" t="s">
        <v>10227</v>
      </c>
      <c r="C5122" t="str">
        <f>Tabla4[[#This Row],[NIT]]</f>
        <v>025921344</v>
      </c>
      <c r="D5122">
        <f t="shared" si="161"/>
        <v>9</v>
      </c>
      <c r="E5122" t="str">
        <f t="shared" si="160"/>
        <v>DUI</v>
      </c>
    </row>
    <row r="5123" spans="1:5" x14ac:dyDescent="0.25">
      <c r="A5123" s="21" t="s">
        <v>10228</v>
      </c>
      <c r="B5123" t="s">
        <v>10229</v>
      </c>
      <c r="C5123" t="str">
        <f>Tabla4[[#This Row],[NIT]]</f>
        <v>038637263</v>
      </c>
      <c r="D5123">
        <f t="shared" si="161"/>
        <v>9</v>
      </c>
      <c r="E5123" t="str">
        <f t="shared" ref="E5123:E5131" si="162">IF(D5123=14,"NIT",IF(D5123=9,"DUI"," "))</f>
        <v>DUI</v>
      </c>
    </row>
    <row r="5124" spans="1:5" x14ac:dyDescent="0.25">
      <c r="A5124" s="21" t="s">
        <v>10230</v>
      </c>
      <c r="B5124" t="s">
        <v>10231</v>
      </c>
      <c r="C5124" t="str">
        <f>Tabla4[[#This Row],[NIT]]</f>
        <v>028967810</v>
      </c>
      <c r="D5124">
        <f t="shared" si="161"/>
        <v>9</v>
      </c>
      <c r="E5124" t="str">
        <f t="shared" si="162"/>
        <v>DUI</v>
      </c>
    </row>
    <row r="5125" spans="1:5" x14ac:dyDescent="0.25">
      <c r="A5125" s="21" t="s">
        <v>10232</v>
      </c>
      <c r="B5125" t="s">
        <v>10233</v>
      </c>
      <c r="C5125" t="str">
        <f>Tabla4[[#This Row],[NIT]]</f>
        <v>022524826</v>
      </c>
      <c r="D5125">
        <f t="shared" si="161"/>
        <v>9</v>
      </c>
      <c r="E5125" t="str">
        <f t="shared" si="162"/>
        <v>DUI</v>
      </c>
    </row>
    <row r="5126" spans="1:5" x14ac:dyDescent="0.25">
      <c r="A5126" s="21" t="s">
        <v>10234</v>
      </c>
      <c r="B5126" t="s">
        <v>10235</v>
      </c>
      <c r="C5126" t="str">
        <f>Tabla4[[#This Row],[NIT]]</f>
        <v>05030610171014</v>
      </c>
      <c r="D5126">
        <f t="shared" si="161"/>
        <v>14</v>
      </c>
      <c r="E5126" t="str">
        <f t="shared" si="162"/>
        <v>NIT</v>
      </c>
    </row>
    <row r="5127" spans="1:5" x14ac:dyDescent="0.25">
      <c r="A5127" s="21" t="s">
        <v>10236</v>
      </c>
      <c r="B5127" t="s">
        <v>10237</v>
      </c>
      <c r="C5127" t="str">
        <f>Tabla4[[#This Row],[NIT]]</f>
        <v>020073455</v>
      </c>
      <c r="D5127">
        <f t="shared" si="161"/>
        <v>9</v>
      </c>
      <c r="E5127" t="str">
        <f t="shared" si="162"/>
        <v>DUI</v>
      </c>
    </row>
    <row r="5128" spans="1:5" x14ac:dyDescent="0.25">
      <c r="A5128" s="21" t="s">
        <v>10238</v>
      </c>
      <c r="B5128" t="s">
        <v>10239</v>
      </c>
      <c r="C5128" t="str">
        <f>Tabla4[[#This Row],[NIT]]</f>
        <v>029422805</v>
      </c>
      <c r="D5128">
        <f t="shared" si="161"/>
        <v>9</v>
      </c>
      <c r="E5128" t="str">
        <f t="shared" si="162"/>
        <v>DUI</v>
      </c>
    </row>
    <row r="5129" spans="1:5" x14ac:dyDescent="0.25">
      <c r="A5129" s="21" t="s">
        <v>10240</v>
      </c>
      <c r="B5129" t="s">
        <v>10241</v>
      </c>
      <c r="C5129" t="str">
        <f>Tabla4[[#This Row],[NIT]]</f>
        <v>06141902181029</v>
      </c>
      <c r="D5129">
        <f t="shared" si="161"/>
        <v>14</v>
      </c>
      <c r="E5129" t="str">
        <f t="shared" si="162"/>
        <v>NIT</v>
      </c>
    </row>
    <row r="5130" spans="1:5" x14ac:dyDescent="0.25">
      <c r="A5130" s="21" t="s">
        <v>10242</v>
      </c>
      <c r="B5130" t="s">
        <v>10243</v>
      </c>
      <c r="C5130" t="str">
        <f>Tabla4[[#This Row],[NIT]]</f>
        <v>040078190</v>
      </c>
      <c r="D5130">
        <f t="shared" si="161"/>
        <v>9</v>
      </c>
      <c r="E5130" t="str">
        <f t="shared" si="162"/>
        <v>DUI</v>
      </c>
    </row>
    <row r="5131" spans="1:5" x14ac:dyDescent="0.25">
      <c r="A5131" s="21" t="s">
        <v>10245</v>
      </c>
      <c r="B5131" t="s">
        <v>10246</v>
      </c>
      <c r="C5131" t="str">
        <f>Tabla4[[#This Row],[NIT]]</f>
        <v>005441162</v>
      </c>
      <c r="D5131">
        <f t="shared" si="161"/>
        <v>9</v>
      </c>
      <c r="E5131" t="str">
        <f t="shared" si="162"/>
        <v>DUI</v>
      </c>
    </row>
  </sheetData>
  <phoneticPr fontId="8" type="noConversion"/>
  <conditionalFormatting sqref="A4426:A4593 A4603:A4644 A4646:A4650 A4654 A4663:A4664 A4667:A4677 A4679:A4681 A4683:A4693 A4699:A4718 A4720 A4726:A4727 A4732:A4774 A4776:A4785 A4787:A4792 A4794:A4796 A4802:A5030 A5032:A5113">
    <cfRule type="duplicateValues" dxfId="86" priority="4"/>
  </conditionalFormatting>
  <conditionalFormatting sqref="A4426:A4644 A4699:A4718 A4720 A4646:A4693 A4726:A4727 A4732:A4774 A4776:A4785 A4787:A4792 A4794:A4796 A4802:A5030 A5032:A5113">
    <cfRule type="duplicateValues" dxfId="85" priority="3"/>
  </conditionalFormatting>
  <conditionalFormatting sqref="A4426:A5030 A5032:A5113">
    <cfRule type="duplicateValues" dxfId="84" priority="2"/>
  </conditionalFormatting>
  <conditionalFormatting sqref="A5031">
    <cfRule type="duplicateValues" dxfId="83" priority="1"/>
  </conditionalFormatting>
  <dataValidations disablePrompts="1" count="1">
    <dataValidation type="textLength" allowBlank="1" showInputMessage="1" showErrorMessage="1" errorTitle="Debes ingresar 14 caracteres" sqref="A4334:A4335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5" t="s">
        <v>8494</v>
      </c>
      <c r="B1" s="56" t="s">
        <v>8495</v>
      </c>
      <c r="C1" s="56" t="s">
        <v>8496</v>
      </c>
      <c r="D1" s="57" t="s">
        <v>8497</v>
      </c>
      <c r="E1" s="59" t="s">
        <v>8498</v>
      </c>
      <c r="F1" s="60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1" t="s">
        <v>8500</v>
      </c>
      <c r="B1" s="56" t="s">
        <v>8501</v>
      </c>
      <c r="C1" s="56" t="s">
        <v>8502</v>
      </c>
      <c r="D1" s="56" t="s">
        <v>8503</v>
      </c>
      <c r="E1" s="56" t="s">
        <v>8504</v>
      </c>
      <c r="F1" s="62" t="s">
        <v>8505</v>
      </c>
      <c r="G1" s="56" t="s">
        <v>8495</v>
      </c>
      <c r="H1" s="57" t="s">
        <v>8497</v>
      </c>
      <c r="I1" s="57" t="s">
        <v>14</v>
      </c>
      <c r="J1" s="58" t="s">
        <v>7737</v>
      </c>
      <c r="K1" s="58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19" t="s">
        <v>17</v>
      </c>
      <c r="C2" t="s">
        <v>8327</v>
      </c>
    </row>
    <row r="4" spans="2:7" x14ac:dyDescent="0.25">
      <c r="D4" s="64" t="s">
        <v>8484</v>
      </c>
      <c r="F4"/>
      <c r="G4"/>
    </row>
    <row r="5" spans="2:7" x14ac:dyDescent="0.25">
      <c r="B5" s="19" t="s">
        <v>67</v>
      </c>
      <c r="C5" s="19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1" t="s">
        <v>8483</v>
      </c>
      <c r="B1" s="51" t="s">
        <v>17</v>
      </c>
      <c r="C1" s="52" t="s">
        <v>8486</v>
      </c>
      <c r="D1" s="52" t="s">
        <v>8493</v>
      </c>
      <c r="E1" s="52" t="s">
        <v>2</v>
      </c>
      <c r="F1" s="52" t="s">
        <v>3</v>
      </c>
      <c r="G1" s="52" t="s">
        <v>4</v>
      </c>
      <c r="H1" s="52" t="s">
        <v>69</v>
      </c>
      <c r="I1" s="52" t="s">
        <v>68</v>
      </c>
      <c r="J1" s="52" t="s">
        <v>67</v>
      </c>
      <c r="K1" s="52" t="s">
        <v>66</v>
      </c>
      <c r="L1" s="52" t="s">
        <v>77</v>
      </c>
      <c r="M1" s="52" t="s">
        <v>78</v>
      </c>
      <c r="N1" s="54" t="s">
        <v>65</v>
      </c>
      <c r="O1" s="54" t="s">
        <v>64</v>
      </c>
      <c r="P1" s="54" t="s">
        <v>63</v>
      </c>
      <c r="Q1" s="54" t="s">
        <v>62</v>
      </c>
      <c r="R1" s="54" t="s">
        <v>61</v>
      </c>
      <c r="S1" s="54" t="s">
        <v>60</v>
      </c>
      <c r="T1" s="54" t="s">
        <v>59</v>
      </c>
      <c r="U1" s="54" t="s">
        <v>58</v>
      </c>
      <c r="V1" s="54" t="s">
        <v>57</v>
      </c>
      <c r="W1" s="54" t="s">
        <v>56</v>
      </c>
      <c r="X1" s="54" t="s">
        <v>19</v>
      </c>
      <c r="Y1" s="53" t="s">
        <v>18</v>
      </c>
      <c r="Z1" s="53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8923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0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8923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0" t="s">
        <v>8482</v>
      </c>
      <c r="Z3" t="str">
        <f t="shared" ref="Z3" si="5">IF(U3&lt;=200,"menor a 200","mayor a 200")</f>
        <v>menor a 200</v>
      </c>
    </row>
    <row r="4" spans="1:26" x14ac:dyDescent="0.25">
      <c r="Y4" s="20"/>
    </row>
    <row r="5" spans="1:26" x14ac:dyDescent="0.25">
      <c r="Y5" s="20"/>
    </row>
    <row r="6" spans="1:26" x14ac:dyDescent="0.25">
      <c r="Y6" s="20"/>
    </row>
    <row r="7" spans="1:26" x14ac:dyDescent="0.25">
      <c r="Y7" s="20"/>
    </row>
    <row r="8" spans="1:26" x14ac:dyDescent="0.25">
      <c r="Y8" s="20"/>
    </row>
    <row r="9" spans="1:26" x14ac:dyDescent="0.25">
      <c r="Y9" s="20"/>
    </row>
    <row r="10" spans="1:26" x14ac:dyDescent="0.25">
      <c r="Y10" s="20"/>
    </row>
    <row r="11" spans="1:26" x14ac:dyDescent="0.25">
      <c r="Y11" s="20"/>
    </row>
    <row r="12" spans="1:26" x14ac:dyDescent="0.25">
      <c r="Y12" s="20"/>
    </row>
    <row r="13" spans="1:26" x14ac:dyDescent="0.25">
      <c r="Y13" s="20"/>
    </row>
    <row r="14" spans="1:26" x14ac:dyDescent="0.25">
      <c r="Y14" s="20"/>
    </row>
    <row r="15" spans="1:26" x14ac:dyDescent="0.25">
      <c r="Y15" s="20"/>
    </row>
    <row r="16" spans="1:26" x14ac:dyDescent="0.25">
      <c r="Y16" s="20"/>
    </row>
    <row r="17" spans="25:25" x14ac:dyDescent="0.25">
      <c r="Y17" s="20"/>
    </row>
    <row r="18" spans="25:25" x14ac:dyDescent="0.25">
      <c r="Y18" s="20"/>
    </row>
    <row r="19" spans="25:25" x14ac:dyDescent="0.25">
      <c r="Y19" s="20"/>
    </row>
    <row r="20" spans="25:25" x14ac:dyDescent="0.25">
      <c r="Y20" s="20"/>
    </row>
    <row r="21" spans="25:25" x14ac:dyDescent="0.25">
      <c r="Y21" s="20"/>
    </row>
    <row r="22" spans="25:25" x14ac:dyDescent="0.25">
      <c r="Y22" s="20"/>
    </row>
    <row r="23" spans="25:25" x14ac:dyDescent="0.25">
      <c r="Y23" s="20"/>
    </row>
    <row r="24" spans="25:25" x14ac:dyDescent="0.25">
      <c r="Y24" s="20"/>
    </row>
    <row r="25" spans="25:25" x14ac:dyDescent="0.25">
      <c r="Y25" s="20"/>
    </row>
    <row r="26" spans="25:25" x14ac:dyDescent="0.25">
      <c r="Y26" s="20"/>
    </row>
    <row r="27" spans="25:25" x14ac:dyDescent="0.25">
      <c r="Y27" s="20"/>
    </row>
    <row r="28" spans="25:25" x14ac:dyDescent="0.25">
      <c r="Y28" s="20"/>
    </row>
    <row r="29" spans="25:25" x14ac:dyDescent="0.25">
      <c r="Y29" s="20"/>
    </row>
    <row r="30" spans="25:25" x14ac:dyDescent="0.25">
      <c r="Y30" s="20"/>
    </row>
    <row r="31" spans="25:25" x14ac:dyDescent="0.25">
      <c r="Y31" s="20"/>
    </row>
    <row r="32" spans="25:25" x14ac:dyDescent="0.25">
      <c r="Y32" s="20"/>
    </row>
    <row r="33" spans="25:25" x14ac:dyDescent="0.25">
      <c r="Y33" s="20"/>
    </row>
    <row r="34" spans="25:25" x14ac:dyDescent="0.25">
      <c r="Y34" s="20"/>
    </row>
    <row r="35" spans="25:25" x14ac:dyDescent="0.25">
      <c r="Y35" s="20"/>
    </row>
    <row r="36" spans="25:25" x14ac:dyDescent="0.25">
      <c r="Y36" s="20"/>
    </row>
    <row r="37" spans="25:25" x14ac:dyDescent="0.25">
      <c r="Y37" s="20"/>
    </row>
    <row r="38" spans="25:25" x14ac:dyDescent="0.25">
      <c r="Y38" s="20"/>
    </row>
    <row r="39" spans="25:25" x14ac:dyDescent="0.25">
      <c r="Y39" s="20"/>
    </row>
    <row r="40" spans="25:25" x14ac:dyDescent="0.25">
      <c r="Y40" s="20"/>
    </row>
    <row r="41" spans="25:25" x14ac:dyDescent="0.25">
      <c r="Y41" s="20"/>
    </row>
    <row r="42" spans="25:25" x14ac:dyDescent="0.25">
      <c r="Y42" s="20"/>
    </row>
    <row r="43" spans="25:25" x14ac:dyDescent="0.25">
      <c r="Y43" s="20"/>
    </row>
    <row r="44" spans="25:25" x14ac:dyDescent="0.25">
      <c r="Y44" s="20"/>
    </row>
    <row r="45" spans="25:25" x14ac:dyDescent="0.25">
      <c r="Y45" s="20"/>
    </row>
    <row r="46" spans="25:25" x14ac:dyDescent="0.25">
      <c r="Y46" s="20"/>
    </row>
    <row r="47" spans="25:25" x14ac:dyDescent="0.25">
      <c r="Y47" s="20"/>
    </row>
    <row r="48" spans="25:25" x14ac:dyDescent="0.25">
      <c r="Y48" s="20"/>
    </row>
    <row r="49" spans="25:25" x14ac:dyDescent="0.25">
      <c r="Y49" s="20"/>
    </row>
    <row r="50" spans="25:25" x14ac:dyDescent="0.25">
      <c r="Y50" s="20"/>
    </row>
    <row r="51" spans="25:25" x14ac:dyDescent="0.25">
      <c r="Y51" s="20"/>
    </row>
    <row r="52" spans="25:25" x14ac:dyDescent="0.25">
      <c r="Y52" s="20"/>
    </row>
    <row r="53" spans="25:25" x14ac:dyDescent="0.25">
      <c r="Y53" s="20"/>
    </row>
    <row r="54" spans="25:25" x14ac:dyDescent="0.25">
      <c r="Y54" s="20"/>
    </row>
    <row r="55" spans="25:25" x14ac:dyDescent="0.25">
      <c r="Y55" s="20"/>
    </row>
    <row r="56" spans="25:25" x14ac:dyDescent="0.25">
      <c r="Y56" s="20"/>
    </row>
    <row r="57" spans="25:25" x14ac:dyDescent="0.25">
      <c r="Y57" s="20"/>
    </row>
    <row r="58" spans="25:25" x14ac:dyDescent="0.25">
      <c r="Y58" s="20"/>
    </row>
    <row r="59" spans="25:25" x14ac:dyDescent="0.25">
      <c r="Y59" s="20"/>
    </row>
    <row r="60" spans="25:25" x14ac:dyDescent="0.25">
      <c r="Y60" s="20"/>
    </row>
    <row r="61" spans="25:25" x14ac:dyDescent="0.25">
      <c r="Y61" s="20"/>
    </row>
    <row r="62" spans="25:25" x14ac:dyDescent="0.25">
      <c r="Y62" s="20"/>
    </row>
    <row r="63" spans="25:25" x14ac:dyDescent="0.25">
      <c r="Y63" s="20"/>
    </row>
    <row r="64" spans="25:25" x14ac:dyDescent="0.25">
      <c r="Y64" s="20"/>
    </row>
    <row r="65" spans="25:25" x14ac:dyDescent="0.25">
      <c r="Y65" s="20"/>
    </row>
    <row r="66" spans="25:25" x14ac:dyDescent="0.25">
      <c r="Y66" s="20"/>
    </row>
    <row r="67" spans="25:25" x14ac:dyDescent="0.25">
      <c r="Y67" s="20"/>
    </row>
    <row r="68" spans="25:25" x14ac:dyDescent="0.25">
      <c r="Y68" s="20"/>
    </row>
    <row r="69" spans="25:25" x14ac:dyDescent="0.25">
      <c r="Y69" s="20"/>
    </row>
    <row r="70" spans="25:25" x14ac:dyDescent="0.25">
      <c r="Y70" s="20"/>
    </row>
    <row r="71" spans="25:25" x14ac:dyDescent="0.25">
      <c r="Y71" s="20"/>
    </row>
    <row r="72" spans="25:25" x14ac:dyDescent="0.25">
      <c r="Y72" s="20"/>
    </row>
    <row r="73" spans="25:25" x14ac:dyDescent="0.25">
      <c r="Y73" s="20"/>
    </row>
    <row r="74" spans="25:25" x14ac:dyDescent="0.25">
      <c r="Y74" s="20"/>
    </row>
    <row r="75" spans="25:25" x14ac:dyDescent="0.25">
      <c r="Y75" s="20"/>
    </row>
    <row r="76" spans="25:25" x14ac:dyDescent="0.25">
      <c r="Y76" s="20"/>
    </row>
    <row r="77" spans="25:25" x14ac:dyDescent="0.25">
      <c r="Y77" s="20"/>
    </row>
    <row r="78" spans="25:25" x14ac:dyDescent="0.25">
      <c r="Y78" s="20"/>
    </row>
    <row r="79" spans="25:25" x14ac:dyDescent="0.25">
      <c r="Y79" s="20"/>
    </row>
    <row r="80" spans="25:25" x14ac:dyDescent="0.25">
      <c r="Y80" s="20"/>
    </row>
    <row r="81" spans="25:25" x14ac:dyDescent="0.25">
      <c r="Y81" s="20"/>
    </row>
    <row r="82" spans="25:25" x14ac:dyDescent="0.25">
      <c r="Y82" s="20"/>
    </row>
    <row r="83" spans="25:25" x14ac:dyDescent="0.25">
      <c r="Y83" s="20"/>
    </row>
    <row r="84" spans="25:25" x14ac:dyDescent="0.25">
      <c r="Y84" s="20"/>
    </row>
    <row r="85" spans="25:25" x14ac:dyDescent="0.25">
      <c r="Y85" s="20"/>
    </row>
    <row r="86" spans="25:25" x14ac:dyDescent="0.25">
      <c r="Y86" s="20"/>
    </row>
    <row r="87" spans="25:25" x14ac:dyDescent="0.25">
      <c r="Y87" s="20"/>
    </row>
    <row r="88" spans="25:25" x14ac:dyDescent="0.25">
      <c r="Y88" s="20"/>
    </row>
    <row r="89" spans="25:25" x14ac:dyDescent="0.25">
      <c r="Y89" s="20"/>
    </row>
    <row r="90" spans="25:25" x14ac:dyDescent="0.25">
      <c r="Y90" s="20"/>
    </row>
    <row r="91" spans="25:25" x14ac:dyDescent="0.25">
      <c r="Y91" s="20"/>
    </row>
    <row r="92" spans="25:25" x14ac:dyDescent="0.25">
      <c r="Y92" s="20"/>
    </row>
    <row r="93" spans="25:25" x14ac:dyDescent="0.25">
      <c r="Y93" s="20"/>
    </row>
    <row r="94" spans="25:25" x14ac:dyDescent="0.25">
      <c r="Y94" s="20"/>
    </row>
    <row r="95" spans="25:25" x14ac:dyDescent="0.25">
      <c r="Y95" s="20"/>
    </row>
    <row r="96" spans="25:25" x14ac:dyDescent="0.25">
      <c r="Y96" s="20"/>
    </row>
    <row r="97" spans="25:25" x14ac:dyDescent="0.25">
      <c r="Y97" s="20"/>
    </row>
    <row r="98" spans="25:25" x14ac:dyDescent="0.25">
      <c r="Y98" s="20"/>
    </row>
    <row r="99" spans="25:25" x14ac:dyDescent="0.25">
      <c r="Y99" s="20"/>
    </row>
    <row r="100" spans="25:25" x14ac:dyDescent="0.25">
      <c r="Y100" s="20"/>
    </row>
    <row r="101" spans="25:25" x14ac:dyDescent="0.25">
      <c r="Y101" s="20"/>
    </row>
    <row r="102" spans="25:25" x14ac:dyDescent="0.25">
      <c r="Y102" s="20"/>
    </row>
    <row r="103" spans="25:25" x14ac:dyDescent="0.25">
      <c r="Y103" s="20"/>
    </row>
    <row r="104" spans="25:25" x14ac:dyDescent="0.25">
      <c r="Y104" s="20"/>
    </row>
    <row r="105" spans="25:25" x14ac:dyDescent="0.25">
      <c r="Y105" s="20"/>
    </row>
    <row r="106" spans="25:25" x14ac:dyDescent="0.25">
      <c r="Y106" s="20"/>
    </row>
    <row r="107" spans="25:25" x14ac:dyDescent="0.25">
      <c r="Y107" s="20"/>
    </row>
    <row r="108" spans="25:25" x14ac:dyDescent="0.25">
      <c r="Y108" s="20"/>
    </row>
    <row r="109" spans="25:25" x14ac:dyDescent="0.25">
      <c r="Y109" s="20"/>
    </row>
    <row r="110" spans="25:25" x14ac:dyDescent="0.25">
      <c r="Y110" s="20"/>
    </row>
    <row r="111" spans="25:25" x14ac:dyDescent="0.25">
      <c r="Y111" s="20"/>
    </row>
    <row r="112" spans="25:25" x14ac:dyDescent="0.25">
      <c r="Y112" s="20"/>
    </row>
    <row r="113" spans="25:25" x14ac:dyDescent="0.25">
      <c r="Y113" s="20"/>
    </row>
    <row r="114" spans="25:25" x14ac:dyDescent="0.25">
      <c r="Y114" s="20"/>
    </row>
    <row r="115" spans="25:25" x14ac:dyDescent="0.25">
      <c r="Y115" s="20"/>
    </row>
    <row r="116" spans="25:25" x14ac:dyDescent="0.25">
      <c r="Y116" s="20"/>
    </row>
    <row r="117" spans="25:25" x14ac:dyDescent="0.25">
      <c r="Y117" s="20"/>
    </row>
    <row r="118" spans="25:25" x14ac:dyDescent="0.25">
      <c r="Y118" s="20"/>
    </row>
    <row r="119" spans="25:25" x14ac:dyDescent="0.25">
      <c r="Y119" s="20"/>
    </row>
    <row r="120" spans="25:25" x14ac:dyDescent="0.25">
      <c r="Y120" s="20"/>
    </row>
    <row r="121" spans="25:25" x14ac:dyDescent="0.25">
      <c r="Y121" s="20"/>
    </row>
    <row r="122" spans="25:25" x14ac:dyDescent="0.25">
      <c r="Y122" s="20"/>
    </row>
    <row r="123" spans="25:25" x14ac:dyDescent="0.25">
      <c r="Y123" s="20"/>
    </row>
    <row r="124" spans="25:25" x14ac:dyDescent="0.25">
      <c r="Y124" s="20"/>
    </row>
    <row r="125" spans="25:25" x14ac:dyDescent="0.25">
      <c r="Y125" s="20"/>
    </row>
    <row r="126" spans="25:25" x14ac:dyDescent="0.25">
      <c r="Y126" s="20"/>
    </row>
    <row r="127" spans="25:25" x14ac:dyDescent="0.25">
      <c r="Y127" s="20"/>
    </row>
    <row r="128" spans="25:25" x14ac:dyDescent="0.25">
      <c r="Y128" s="20"/>
    </row>
    <row r="129" spans="25:25" x14ac:dyDescent="0.25">
      <c r="Y129" s="20"/>
    </row>
    <row r="130" spans="25:25" x14ac:dyDescent="0.25">
      <c r="Y130" s="20"/>
    </row>
    <row r="131" spans="25:25" x14ac:dyDescent="0.25">
      <c r="Y131" s="20"/>
    </row>
    <row r="132" spans="25:25" x14ac:dyDescent="0.25">
      <c r="Y132" s="20"/>
    </row>
    <row r="133" spans="25:25" x14ac:dyDescent="0.25">
      <c r="Y133" s="20"/>
    </row>
    <row r="134" spans="25:25" x14ac:dyDescent="0.25">
      <c r="Y134" s="20"/>
    </row>
    <row r="135" spans="25:25" x14ac:dyDescent="0.25">
      <c r="Y135" s="20"/>
    </row>
    <row r="136" spans="25:25" x14ac:dyDescent="0.25">
      <c r="Y136" s="20"/>
    </row>
    <row r="137" spans="25:25" x14ac:dyDescent="0.25">
      <c r="Y137" s="20"/>
    </row>
    <row r="138" spans="25:25" x14ac:dyDescent="0.25">
      <c r="Y138" s="20"/>
    </row>
    <row r="139" spans="25:25" x14ac:dyDescent="0.25">
      <c r="Y139" s="20"/>
    </row>
    <row r="140" spans="25:25" x14ac:dyDescent="0.25">
      <c r="Y140" s="20"/>
    </row>
    <row r="141" spans="25:25" x14ac:dyDescent="0.25">
      <c r="Y141" s="20"/>
    </row>
    <row r="142" spans="25:25" x14ac:dyDescent="0.25">
      <c r="Y142" s="20"/>
    </row>
    <row r="143" spans="25:25" x14ac:dyDescent="0.25">
      <c r="Y143" s="20"/>
    </row>
    <row r="144" spans="25:25" x14ac:dyDescent="0.25">
      <c r="Y144" s="20"/>
    </row>
    <row r="145" spans="25:25" x14ac:dyDescent="0.25">
      <c r="Y145" s="20"/>
    </row>
    <row r="146" spans="25:25" x14ac:dyDescent="0.25">
      <c r="Y146" s="20"/>
    </row>
    <row r="147" spans="25:25" x14ac:dyDescent="0.25">
      <c r="Y147" s="20"/>
    </row>
    <row r="148" spans="25:25" x14ac:dyDescent="0.25">
      <c r="Y148" s="20"/>
    </row>
    <row r="149" spans="25:25" x14ac:dyDescent="0.25">
      <c r="Y149" s="20"/>
    </row>
    <row r="150" spans="25:25" x14ac:dyDescent="0.25">
      <c r="Y150" s="20"/>
    </row>
    <row r="151" spans="25:25" x14ac:dyDescent="0.25">
      <c r="Y151" s="20"/>
    </row>
    <row r="152" spans="25:25" x14ac:dyDescent="0.25">
      <c r="Y152" s="20"/>
    </row>
    <row r="153" spans="25:25" x14ac:dyDescent="0.25">
      <c r="Y153" s="20"/>
    </row>
    <row r="154" spans="25:25" x14ac:dyDescent="0.25">
      <c r="Y154" s="20"/>
    </row>
    <row r="155" spans="25:25" x14ac:dyDescent="0.25">
      <c r="Y155" s="20"/>
    </row>
    <row r="156" spans="25:25" x14ac:dyDescent="0.25">
      <c r="Y156" s="20"/>
    </row>
    <row r="157" spans="25:25" x14ac:dyDescent="0.25">
      <c r="Y157" s="20"/>
    </row>
    <row r="158" spans="25:25" x14ac:dyDescent="0.25">
      <c r="Y158" s="20"/>
    </row>
    <row r="159" spans="25:25" x14ac:dyDescent="0.25">
      <c r="Y159" s="20"/>
    </row>
    <row r="160" spans="25:25" x14ac:dyDescent="0.25">
      <c r="Y160" s="20"/>
    </row>
    <row r="161" spans="25:25" x14ac:dyDescent="0.25">
      <c r="Y161" s="20"/>
    </row>
    <row r="162" spans="25:25" x14ac:dyDescent="0.25">
      <c r="Y162" s="20"/>
    </row>
    <row r="163" spans="25:25" x14ac:dyDescent="0.25">
      <c r="Y163" s="20"/>
    </row>
    <row r="164" spans="25:25" x14ac:dyDescent="0.25">
      <c r="Y164" s="20"/>
    </row>
    <row r="165" spans="25:25" x14ac:dyDescent="0.25">
      <c r="Y165" s="20"/>
    </row>
    <row r="166" spans="25:25" x14ac:dyDescent="0.25">
      <c r="Y166" s="20"/>
    </row>
    <row r="167" spans="25:25" x14ac:dyDescent="0.25">
      <c r="Y167" s="20"/>
    </row>
    <row r="168" spans="25:25" x14ac:dyDescent="0.25">
      <c r="Y168" s="20"/>
    </row>
    <row r="169" spans="25:25" x14ac:dyDescent="0.25">
      <c r="Y169" s="20"/>
    </row>
    <row r="170" spans="25:25" x14ac:dyDescent="0.25">
      <c r="Y170" s="20"/>
    </row>
    <row r="171" spans="25:25" x14ac:dyDescent="0.25">
      <c r="Y171" s="20"/>
    </row>
    <row r="172" spans="25:25" x14ac:dyDescent="0.25">
      <c r="Y172" s="20"/>
    </row>
    <row r="173" spans="25:25" x14ac:dyDescent="0.25">
      <c r="Y173" s="20"/>
    </row>
    <row r="174" spans="25:25" x14ac:dyDescent="0.25">
      <c r="Y174" s="20"/>
    </row>
    <row r="175" spans="25:25" x14ac:dyDescent="0.25">
      <c r="Y175" s="20"/>
    </row>
    <row r="176" spans="25:25" x14ac:dyDescent="0.25">
      <c r="Y176" s="20"/>
    </row>
    <row r="177" spans="25:25" x14ac:dyDescent="0.25">
      <c r="Y177" s="20"/>
    </row>
    <row r="178" spans="25:25" x14ac:dyDescent="0.25">
      <c r="Y178" s="20"/>
    </row>
    <row r="179" spans="25:25" x14ac:dyDescent="0.25">
      <c r="Y179" s="20"/>
    </row>
    <row r="180" spans="25:25" x14ac:dyDescent="0.25">
      <c r="Y180" s="20"/>
    </row>
    <row r="181" spans="25:25" x14ac:dyDescent="0.25">
      <c r="Y181" s="20"/>
    </row>
    <row r="182" spans="25:25" x14ac:dyDescent="0.25">
      <c r="Y182" s="20"/>
    </row>
    <row r="183" spans="25:25" x14ac:dyDescent="0.25">
      <c r="Y183" s="20"/>
    </row>
    <row r="184" spans="25:25" x14ac:dyDescent="0.25">
      <c r="Y184" s="20"/>
    </row>
    <row r="185" spans="25:25" x14ac:dyDescent="0.25">
      <c r="Y185" s="20"/>
    </row>
    <row r="186" spans="25:25" x14ac:dyDescent="0.25">
      <c r="Y186" s="20"/>
    </row>
    <row r="187" spans="25:25" x14ac:dyDescent="0.25">
      <c r="Y187" s="20"/>
    </row>
    <row r="188" spans="25:25" x14ac:dyDescent="0.25">
      <c r="Y188" s="20"/>
    </row>
    <row r="189" spans="25:25" x14ac:dyDescent="0.25">
      <c r="Y189" s="20"/>
    </row>
    <row r="190" spans="25:25" x14ac:dyDescent="0.25">
      <c r="Y190" s="20"/>
    </row>
    <row r="191" spans="25:25" x14ac:dyDescent="0.25">
      <c r="Y191" s="20"/>
    </row>
    <row r="192" spans="25:25" x14ac:dyDescent="0.25">
      <c r="Y192" s="20"/>
    </row>
    <row r="193" spans="25:25" x14ac:dyDescent="0.25">
      <c r="Y193" s="20"/>
    </row>
    <row r="194" spans="25:25" x14ac:dyDescent="0.25">
      <c r="Y194" s="20"/>
    </row>
    <row r="195" spans="25:25" x14ac:dyDescent="0.25">
      <c r="Y195" s="20"/>
    </row>
    <row r="196" spans="25:25" x14ac:dyDescent="0.25">
      <c r="Y196" s="20"/>
    </row>
    <row r="197" spans="25:25" x14ac:dyDescent="0.25">
      <c r="Y197" s="20"/>
    </row>
    <row r="198" spans="25:25" x14ac:dyDescent="0.25">
      <c r="Y198" s="20"/>
    </row>
    <row r="199" spans="25:25" x14ac:dyDescent="0.25">
      <c r="Y199" s="20"/>
    </row>
    <row r="200" spans="25:25" x14ac:dyDescent="0.25">
      <c r="Y200" s="20"/>
    </row>
    <row r="201" spans="25:25" x14ac:dyDescent="0.25">
      <c r="Y201" s="20"/>
    </row>
    <row r="202" spans="25:25" x14ac:dyDescent="0.25">
      <c r="Y202" s="20"/>
    </row>
    <row r="203" spans="25:25" x14ac:dyDescent="0.25">
      <c r="Y203" s="20"/>
    </row>
    <row r="204" spans="25:25" x14ac:dyDescent="0.25">
      <c r="Y204" s="20"/>
    </row>
    <row r="205" spans="25:25" x14ac:dyDescent="0.25">
      <c r="Y205" s="20"/>
    </row>
    <row r="206" spans="25:25" x14ac:dyDescent="0.25">
      <c r="Y206" s="20"/>
    </row>
    <row r="207" spans="25:25" x14ac:dyDescent="0.25">
      <c r="Y207" s="20"/>
    </row>
    <row r="208" spans="25:25" x14ac:dyDescent="0.25">
      <c r="Y208" s="20"/>
    </row>
    <row r="209" spans="25:25" x14ac:dyDescent="0.25">
      <c r="Y209" s="20"/>
    </row>
    <row r="210" spans="25:25" x14ac:dyDescent="0.25">
      <c r="Y210" s="20"/>
    </row>
    <row r="211" spans="25:25" x14ac:dyDescent="0.25">
      <c r="Y211" s="20"/>
    </row>
    <row r="212" spans="25:25" x14ac:dyDescent="0.25">
      <c r="Y212" s="20"/>
    </row>
    <row r="213" spans="25:25" x14ac:dyDescent="0.25">
      <c r="Y213" s="20"/>
    </row>
    <row r="214" spans="25:25" x14ac:dyDescent="0.25">
      <c r="Y214" s="20"/>
    </row>
    <row r="215" spans="25:25" x14ac:dyDescent="0.25">
      <c r="Y215" s="20"/>
    </row>
    <row r="216" spans="25:25" x14ac:dyDescent="0.25">
      <c r="Y216" s="20"/>
    </row>
    <row r="217" spans="25:25" x14ac:dyDescent="0.25">
      <c r="Y217" s="20"/>
    </row>
    <row r="218" spans="25:25" x14ac:dyDescent="0.25">
      <c r="Y218" s="20"/>
    </row>
    <row r="219" spans="25:25" x14ac:dyDescent="0.25">
      <c r="Y219" s="20"/>
    </row>
    <row r="220" spans="25:25" x14ac:dyDescent="0.25">
      <c r="Y220" s="20"/>
    </row>
    <row r="221" spans="25:25" x14ac:dyDescent="0.25">
      <c r="Y221" s="20"/>
    </row>
    <row r="222" spans="25:25" x14ac:dyDescent="0.25">
      <c r="Y222" s="20"/>
    </row>
    <row r="223" spans="25:25" x14ac:dyDescent="0.25">
      <c r="Y223" s="20"/>
    </row>
    <row r="224" spans="25:25" x14ac:dyDescent="0.25">
      <c r="Y224" s="20"/>
    </row>
    <row r="225" spans="25:25" x14ac:dyDescent="0.25">
      <c r="Y225" s="20"/>
    </row>
    <row r="226" spans="25:25" x14ac:dyDescent="0.25">
      <c r="Y226" s="20"/>
    </row>
    <row r="227" spans="25:25" x14ac:dyDescent="0.25">
      <c r="Y227" s="20"/>
    </row>
    <row r="228" spans="25:25" x14ac:dyDescent="0.25">
      <c r="Y228" s="20"/>
    </row>
    <row r="229" spans="25:25" x14ac:dyDescent="0.25">
      <c r="Y229" s="20"/>
    </row>
    <row r="230" spans="25:25" x14ac:dyDescent="0.25">
      <c r="Y230" s="20"/>
    </row>
    <row r="231" spans="25:25" x14ac:dyDescent="0.25">
      <c r="Y231" s="20"/>
    </row>
    <row r="232" spans="25:25" x14ac:dyDescent="0.25">
      <c r="Y232" s="20"/>
    </row>
    <row r="233" spans="25:25" x14ac:dyDescent="0.25">
      <c r="Y233" s="20"/>
    </row>
    <row r="234" spans="25:25" x14ac:dyDescent="0.25">
      <c r="Y234" s="20"/>
    </row>
    <row r="235" spans="25:25" x14ac:dyDescent="0.25">
      <c r="Y235" s="20"/>
    </row>
    <row r="236" spans="25:25" x14ac:dyDescent="0.25">
      <c r="Y236" s="20"/>
    </row>
    <row r="237" spans="25:25" x14ac:dyDescent="0.25">
      <c r="Y237" s="20"/>
    </row>
    <row r="238" spans="25:25" x14ac:dyDescent="0.25">
      <c r="Y238" s="20"/>
    </row>
    <row r="239" spans="25:25" x14ac:dyDescent="0.25">
      <c r="Y239" s="20"/>
    </row>
    <row r="240" spans="25:25" x14ac:dyDescent="0.25">
      <c r="Y240" s="20"/>
    </row>
    <row r="241" spans="25:25" x14ac:dyDescent="0.25">
      <c r="Y241" s="20"/>
    </row>
    <row r="242" spans="25:25" x14ac:dyDescent="0.25">
      <c r="Y242" s="20"/>
    </row>
    <row r="243" spans="25:25" x14ac:dyDescent="0.25">
      <c r="Y243" s="20"/>
    </row>
    <row r="244" spans="25:25" x14ac:dyDescent="0.25">
      <c r="Y244" s="20"/>
    </row>
    <row r="245" spans="25:25" x14ac:dyDescent="0.25">
      <c r="Y245" s="20"/>
    </row>
    <row r="246" spans="25:25" x14ac:dyDescent="0.25">
      <c r="Y246" s="20"/>
    </row>
    <row r="247" spans="25:25" x14ac:dyDescent="0.25">
      <c r="Y247" s="20"/>
    </row>
    <row r="248" spans="25:25" x14ac:dyDescent="0.25">
      <c r="Y248" s="20"/>
    </row>
    <row r="249" spans="25:25" x14ac:dyDescent="0.25">
      <c r="Y249" s="20"/>
    </row>
    <row r="250" spans="25:25" x14ac:dyDescent="0.25">
      <c r="Y250" s="20"/>
    </row>
    <row r="251" spans="25:25" x14ac:dyDescent="0.25">
      <c r="Y251" s="20"/>
    </row>
    <row r="252" spans="25:25" x14ac:dyDescent="0.25">
      <c r="Y252" s="20"/>
    </row>
    <row r="253" spans="25:25" x14ac:dyDescent="0.25">
      <c r="Y253" s="20"/>
    </row>
    <row r="254" spans="25:25" x14ac:dyDescent="0.25">
      <c r="Y254" s="20"/>
    </row>
    <row r="255" spans="25:25" x14ac:dyDescent="0.25">
      <c r="Y255" s="20"/>
    </row>
    <row r="256" spans="25:25" x14ac:dyDescent="0.25">
      <c r="Y256" s="20"/>
    </row>
    <row r="257" spans="25:25" x14ac:dyDescent="0.25">
      <c r="Y257" s="20"/>
    </row>
    <row r="258" spans="25:25" x14ac:dyDescent="0.25">
      <c r="Y258" s="20"/>
    </row>
    <row r="259" spans="25:25" x14ac:dyDescent="0.25">
      <c r="Y259" s="20"/>
    </row>
    <row r="260" spans="25:25" x14ac:dyDescent="0.25">
      <c r="Y260" s="20"/>
    </row>
    <row r="261" spans="25:25" x14ac:dyDescent="0.25">
      <c r="Y261" s="20"/>
    </row>
    <row r="262" spans="25:25" x14ac:dyDescent="0.25">
      <c r="Y262" s="20"/>
    </row>
    <row r="263" spans="25:25" x14ac:dyDescent="0.25">
      <c r="Y263" s="20"/>
    </row>
    <row r="264" spans="25:25" x14ac:dyDescent="0.25">
      <c r="Y264" s="20"/>
    </row>
    <row r="265" spans="25:25" x14ac:dyDescent="0.25">
      <c r="Y265" s="20"/>
    </row>
    <row r="266" spans="25:25" x14ac:dyDescent="0.25">
      <c r="Y266" s="20"/>
    </row>
    <row r="267" spans="25:25" x14ac:dyDescent="0.25">
      <c r="Y267" s="20"/>
    </row>
    <row r="268" spans="25:25" x14ac:dyDescent="0.25">
      <c r="Y268" s="20"/>
    </row>
    <row r="269" spans="25:25" x14ac:dyDescent="0.25">
      <c r="Y269" s="20"/>
    </row>
    <row r="270" spans="25:25" x14ac:dyDescent="0.25">
      <c r="Y270" s="20"/>
    </row>
    <row r="271" spans="25:25" x14ac:dyDescent="0.25">
      <c r="Y271" s="20"/>
    </row>
    <row r="272" spans="25:25" x14ac:dyDescent="0.25">
      <c r="Y272" s="20"/>
    </row>
    <row r="273" spans="25:25" x14ac:dyDescent="0.25">
      <c r="Y273" s="20"/>
    </row>
    <row r="274" spans="25:25" x14ac:dyDescent="0.25">
      <c r="Y274" s="20"/>
    </row>
    <row r="275" spans="25:25" x14ac:dyDescent="0.25">
      <c r="Y275" s="20"/>
    </row>
    <row r="276" spans="25:25" x14ac:dyDescent="0.25">
      <c r="Y276" s="20"/>
    </row>
    <row r="277" spans="25:25" x14ac:dyDescent="0.25">
      <c r="Y277" s="20"/>
    </row>
    <row r="278" spans="25:25" x14ac:dyDescent="0.25">
      <c r="Y278" s="20"/>
    </row>
    <row r="279" spans="25:25" x14ac:dyDescent="0.25">
      <c r="Y279" s="20"/>
    </row>
    <row r="280" spans="25:25" x14ac:dyDescent="0.25">
      <c r="Y280" s="20"/>
    </row>
    <row r="281" spans="25:25" x14ac:dyDescent="0.25">
      <c r="Y281" s="20"/>
    </row>
    <row r="282" spans="25:25" x14ac:dyDescent="0.25">
      <c r="Y282" s="20"/>
    </row>
    <row r="283" spans="25:25" x14ac:dyDescent="0.25">
      <c r="Y283" s="20"/>
    </row>
    <row r="284" spans="25:25" x14ac:dyDescent="0.25">
      <c r="Y284" s="20"/>
    </row>
    <row r="285" spans="25:25" x14ac:dyDescent="0.25">
      <c r="Y285" s="20"/>
    </row>
    <row r="286" spans="25:25" x14ac:dyDescent="0.25">
      <c r="Y286" s="20"/>
    </row>
    <row r="287" spans="25:25" x14ac:dyDescent="0.25">
      <c r="Y287" s="20"/>
    </row>
    <row r="288" spans="25:25" x14ac:dyDescent="0.25">
      <c r="Y288" s="20"/>
    </row>
    <row r="289" spans="25:25" x14ac:dyDescent="0.25">
      <c r="Y289" s="20"/>
    </row>
    <row r="290" spans="25:25" x14ac:dyDescent="0.25">
      <c r="Y290" s="20"/>
    </row>
    <row r="291" spans="25:25" x14ac:dyDescent="0.25">
      <c r="Y291" s="20"/>
    </row>
    <row r="292" spans="25:25" x14ac:dyDescent="0.25">
      <c r="Y292" s="20"/>
    </row>
    <row r="293" spans="25:25" x14ac:dyDescent="0.25">
      <c r="Y293" s="20"/>
    </row>
    <row r="294" spans="25:25" x14ac:dyDescent="0.25">
      <c r="Y294" s="20"/>
    </row>
    <row r="295" spans="25:25" x14ac:dyDescent="0.25">
      <c r="Y295" s="20"/>
    </row>
    <row r="296" spans="25:25" x14ac:dyDescent="0.25">
      <c r="Y296" s="20"/>
    </row>
    <row r="297" spans="25:25" x14ac:dyDescent="0.25">
      <c r="Y297" s="20"/>
    </row>
    <row r="298" spans="25:25" x14ac:dyDescent="0.25">
      <c r="Y298" s="20"/>
    </row>
    <row r="299" spans="25:25" x14ac:dyDescent="0.25">
      <c r="Y299" s="20"/>
    </row>
    <row r="300" spans="25:25" x14ac:dyDescent="0.25">
      <c r="Y300" s="20"/>
    </row>
    <row r="301" spans="25:25" x14ac:dyDescent="0.25">
      <c r="Y301" s="20"/>
    </row>
    <row r="302" spans="25:25" x14ac:dyDescent="0.25">
      <c r="Y302" s="20"/>
    </row>
    <row r="303" spans="25:25" x14ac:dyDescent="0.25">
      <c r="Y303" s="20"/>
    </row>
    <row r="304" spans="25:25" x14ac:dyDescent="0.25">
      <c r="Y304" s="20"/>
    </row>
    <row r="305" spans="25:25" x14ac:dyDescent="0.25">
      <c r="Y305" s="20"/>
    </row>
    <row r="306" spans="25:25" x14ac:dyDescent="0.25">
      <c r="Y306" s="20"/>
    </row>
    <row r="307" spans="25:25" x14ac:dyDescent="0.25">
      <c r="Y307" s="20"/>
    </row>
    <row r="308" spans="25:25" x14ac:dyDescent="0.25">
      <c r="Y308" s="20"/>
    </row>
    <row r="309" spans="25:25" x14ac:dyDescent="0.25">
      <c r="Y309" s="20"/>
    </row>
    <row r="310" spans="25:25" x14ac:dyDescent="0.25">
      <c r="Y310" s="20"/>
    </row>
    <row r="311" spans="25:25" x14ac:dyDescent="0.25">
      <c r="Y311" s="20"/>
    </row>
    <row r="312" spans="25:25" x14ac:dyDescent="0.25">
      <c r="Y312" s="20"/>
    </row>
    <row r="313" spans="25:25" x14ac:dyDescent="0.25">
      <c r="Y313" s="20"/>
    </row>
    <row r="314" spans="25:25" x14ac:dyDescent="0.25">
      <c r="Y314" s="20"/>
    </row>
    <row r="315" spans="25:25" x14ac:dyDescent="0.25">
      <c r="Y315" s="20"/>
    </row>
    <row r="316" spans="25:25" x14ac:dyDescent="0.25">
      <c r="Y316" s="20"/>
    </row>
    <row r="317" spans="25:25" x14ac:dyDescent="0.25">
      <c r="Y317" s="20"/>
    </row>
    <row r="318" spans="25:25" x14ac:dyDescent="0.25">
      <c r="Y318" s="20"/>
    </row>
    <row r="319" spans="25:25" x14ac:dyDescent="0.25">
      <c r="Y319" s="20"/>
    </row>
    <row r="320" spans="25:25" x14ac:dyDescent="0.25">
      <c r="Y320" s="20"/>
    </row>
    <row r="321" spans="25:25" x14ac:dyDescent="0.25">
      <c r="Y321" s="20"/>
    </row>
    <row r="322" spans="25:25" x14ac:dyDescent="0.25">
      <c r="Y322" s="20"/>
    </row>
    <row r="323" spans="25:25" x14ac:dyDescent="0.25">
      <c r="Y323" s="20"/>
    </row>
    <row r="324" spans="25:25" x14ac:dyDescent="0.25">
      <c r="Y324" s="20"/>
    </row>
    <row r="325" spans="25:25" x14ac:dyDescent="0.25">
      <c r="Y325" s="20"/>
    </row>
    <row r="326" spans="25:25" x14ac:dyDescent="0.25">
      <c r="Y326" s="20"/>
    </row>
    <row r="327" spans="25:25" x14ac:dyDescent="0.25">
      <c r="Y327" s="20"/>
    </row>
    <row r="328" spans="25:25" x14ac:dyDescent="0.25">
      <c r="Y328" s="20"/>
    </row>
    <row r="329" spans="25:25" x14ac:dyDescent="0.25">
      <c r="Y329" s="20"/>
    </row>
    <row r="330" spans="25:25" x14ac:dyDescent="0.25">
      <c r="Y330" s="20"/>
    </row>
    <row r="331" spans="25:25" x14ac:dyDescent="0.25">
      <c r="Y331" s="20"/>
    </row>
    <row r="332" spans="25:25" x14ac:dyDescent="0.25">
      <c r="Y332" s="20"/>
    </row>
    <row r="333" spans="25:25" x14ac:dyDescent="0.25">
      <c r="Y333" s="20"/>
    </row>
    <row r="334" spans="25:25" x14ac:dyDescent="0.25">
      <c r="Y334" s="20"/>
    </row>
    <row r="335" spans="25:25" x14ac:dyDescent="0.25">
      <c r="Y335" s="20"/>
    </row>
    <row r="336" spans="25:25" x14ac:dyDescent="0.25">
      <c r="Y336" s="20"/>
    </row>
    <row r="337" spans="25:25" x14ac:dyDescent="0.25">
      <c r="Y337" s="20"/>
    </row>
    <row r="338" spans="25:25" x14ac:dyDescent="0.25">
      <c r="Y338" s="20"/>
    </row>
    <row r="339" spans="25:25" x14ac:dyDescent="0.25">
      <c r="Y339" s="20"/>
    </row>
    <row r="340" spans="25:25" x14ac:dyDescent="0.25">
      <c r="Y340" s="20"/>
    </row>
    <row r="341" spans="25:25" x14ac:dyDescent="0.25">
      <c r="Y341" s="20"/>
    </row>
    <row r="342" spans="25:25" x14ac:dyDescent="0.25">
      <c r="Y342" s="20"/>
    </row>
    <row r="343" spans="25:25" x14ac:dyDescent="0.25">
      <c r="Y343" s="20"/>
    </row>
    <row r="344" spans="25:25" x14ac:dyDescent="0.25">
      <c r="Y344" s="20"/>
    </row>
    <row r="345" spans="25:25" x14ac:dyDescent="0.25">
      <c r="Y345" s="20"/>
    </row>
    <row r="346" spans="25:25" x14ac:dyDescent="0.25">
      <c r="Y346" s="20"/>
    </row>
    <row r="347" spans="25:25" x14ac:dyDescent="0.25">
      <c r="Y347" s="20"/>
    </row>
    <row r="348" spans="25:25" x14ac:dyDescent="0.25">
      <c r="Y348" s="20"/>
    </row>
    <row r="349" spans="25:25" x14ac:dyDescent="0.25">
      <c r="Y349" s="20"/>
    </row>
    <row r="350" spans="25:25" x14ac:dyDescent="0.25">
      <c r="Y350" s="20"/>
    </row>
    <row r="351" spans="25:25" x14ac:dyDescent="0.25">
      <c r="Y351" s="20"/>
    </row>
    <row r="352" spans="25:25" x14ac:dyDescent="0.25">
      <c r="Y352" s="20"/>
    </row>
    <row r="353" spans="25:25" x14ac:dyDescent="0.25">
      <c r="Y353" s="20"/>
    </row>
    <row r="354" spans="25:25" x14ac:dyDescent="0.25">
      <c r="Y354" s="20"/>
    </row>
    <row r="355" spans="25:25" x14ac:dyDescent="0.25">
      <c r="Y355" s="20"/>
    </row>
    <row r="356" spans="25:25" x14ac:dyDescent="0.25">
      <c r="Y356" s="20"/>
    </row>
    <row r="357" spans="25:25" x14ac:dyDescent="0.25">
      <c r="Y357" s="20"/>
    </row>
    <row r="358" spans="25:25" x14ac:dyDescent="0.25">
      <c r="Y358" s="20"/>
    </row>
    <row r="359" spans="25:25" x14ac:dyDescent="0.25">
      <c r="Y359" s="20"/>
    </row>
    <row r="360" spans="25:25" x14ac:dyDescent="0.25">
      <c r="Y360" s="20"/>
    </row>
    <row r="361" spans="25:25" x14ac:dyDescent="0.25">
      <c r="Y361" s="20"/>
    </row>
    <row r="362" spans="25:25" x14ac:dyDescent="0.25">
      <c r="Y362" s="20"/>
    </row>
    <row r="363" spans="25:25" x14ac:dyDescent="0.25">
      <c r="Y363" s="20"/>
    </row>
    <row r="364" spans="25:25" x14ac:dyDescent="0.25">
      <c r="Y364" s="20"/>
    </row>
    <row r="365" spans="25:25" x14ac:dyDescent="0.25">
      <c r="Y365" s="20"/>
    </row>
    <row r="366" spans="25:25" x14ac:dyDescent="0.25">
      <c r="Y366" s="20"/>
    </row>
    <row r="367" spans="25:25" x14ac:dyDescent="0.25">
      <c r="Y367" s="20"/>
    </row>
    <row r="368" spans="25:25" x14ac:dyDescent="0.25">
      <c r="Y368" s="20"/>
    </row>
    <row r="369" spans="25:25" x14ac:dyDescent="0.25">
      <c r="Y369" s="20"/>
    </row>
    <row r="370" spans="25:25" x14ac:dyDescent="0.25">
      <c r="Y370" s="20"/>
    </row>
    <row r="371" spans="25:25" x14ac:dyDescent="0.25">
      <c r="Y371" s="20"/>
    </row>
    <row r="372" spans="25:25" x14ac:dyDescent="0.25">
      <c r="Y372" s="20"/>
    </row>
    <row r="373" spans="25:25" x14ac:dyDescent="0.25">
      <c r="Y373" s="20"/>
    </row>
    <row r="374" spans="25:25" x14ac:dyDescent="0.25">
      <c r="Y374" s="20"/>
    </row>
    <row r="375" spans="25:25" x14ac:dyDescent="0.25">
      <c r="Y375" s="20"/>
    </row>
    <row r="376" spans="25:25" x14ac:dyDescent="0.25">
      <c r="Y376" s="20"/>
    </row>
    <row r="377" spans="25:25" x14ac:dyDescent="0.25">
      <c r="Y377" s="20"/>
    </row>
    <row r="378" spans="25:25" x14ac:dyDescent="0.25">
      <c r="Y378" s="20"/>
    </row>
    <row r="379" spans="25:25" x14ac:dyDescent="0.25">
      <c r="Y379" s="20"/>
    </row>
    <row r="380" spans="25:25" x14ac:dyDescent="0.25">
      <c r="Y380" s="20"/>
    </row>
    <row r="381" spans="25:25" x14ac:dyDescent="0.25">
      <c r="Y381" s="20"/>
    </row>
    <row r="382" spans="25:25" x14ac:dyDescent="0.25">
      <c r="Y382" s="20"/>
    </row>
    <row r="383" spans="25:25" x14ac:dyDescent="0.25">
      <c r="Y383" s="20"/>
    </row>
    <row r="384" spans="25:25" x14ac:dyDescent="0.25">
      <c r="Y384" s="20"/>
    </row>
    <row r="385" spans="25:25" x14ac:dyDescent="0.25">
      <c r="Y385" s="20"/>
    </row>
    <row r="386" spans="25:25" x14ac:dyDescent="0.25">
      <c r="Y386" s="20"/>
    </row>
    <row r="387" spans="25:25" x14ac:dyDescent="0.25">
      <c r="Y387" s="20"/>
    </row>
    <row r="388" spans="25:25" x14ac:dyDescent="0.25">
      <c r="Y388" s="20"/>
    </row>
    <row r="389" spans="25:25" x14ac:dyDescent="0.25">
      <c r="Y389" s="20"/>
    </row>
    <row r="390" spans="25:25" x14ac:dyDescent="0.25">
      <c r="Y390" s="20"/>
    </row>
    <row r="391" spans="25:25" x14ac:dyDescent="0.25">
      <c r="Y391" s="20"/>
    </row>
    <row r="392" spans="25:25" x14ac:dyDescent="0.25">
      <c r="Y392" s="20"/>
    </row>
    <row r="393" spans="25:25" x14ac:dyDescent="0.25">
      <c r="Y393" s="20"/>
    </row>
    <row r="394" spans="25:25" x14ac:dyDescent="0.25">
      <c r="Y394" s="20"/>
    </row>
    <row r="395" spans="25:25" x14ac:dyDescent="0.25">
      <c r="Y395" s="20"/>
    </row>
    <row r="396" spans="25:25" x14ac:dyDescent="0.25">
      <c r="Y396" s="20"/>
    </row>
    <row r="397" spans="25:25" x14ac:dyDescent="0.25">
      <c r="Y397" s="20"/>
    </row>
    <row r="398" spans="25:25" x14ac:dyDescent="0.25">
      <c r="Y398" s="20"/>
    </row>
    <row r="399" spans="25:25" x14ac:dyDescent="0.25">
      <c r="Y399" s="20"/>
    </row>
    <row r="400" spans="25:25" x14ac:dyDescent="0.25">
      <c r="Y400" s="20"/>
    </row>
    <row r="401" spans="25:25" x14ac:dyDescent="0.25">
      <c r="Y401" s="20"/>
    </row>
    <row r="402" spans="25:25" x14ac:dyDescent="0.25">
      <c r="Y402" s="20"/>
    </row>
    <row r="403" spans="25:25" x14ac:dyDescent="0.25">
      <c r="Y403" s="20"/>
    </row>
    <row r="404" spans="25:25" x14ac:dyDescent="0.25">
      <c r="Y404" s="20"/>
    </row>
    <row r="405" spans="25:25" x14ac:dyDescent="0.25">
      <c r="Y405" s="20"/>
    </row>
    <row r="406" spans="25:25" x14ac:dyDescent="0.25">
      <c r="Y406" s="20"/>
    </row>
    <row r="407" spans="25:25" x14ac:dyDescent="0.25">
      <c r="Y407" s="20"/>
    </row>
    <row r="408" spans="25:25" x14ac:dyDescent="0.25">
      <c r="Y408" s="20"/>
    </row>
    <row r="409" spans="25:25" x14ac:dyDescent="0.25">
      <c r="Y409" s="20"/>
    </row>
    <row r="410" spans="25:25" x14ac:dyDescent="0.25">
      <c r="Y410" s="20"/>
    </row>
    <row r="411" spans="25:25" x14ac:dyDescent="0.25">
      <c r="Y411" s="20"/>
    </row>
    <row r="412" spans="25:25" x14ac:dyDescent="0.25">
      <c r="Y412" s="20"/>
    </row>
    <row r="413" spans="25:25" x14ac:dyDescent="0.25">
      <c r="Y413" s="20"/>
    </row>
    <row r="414" spans="25:25" x14ac:dyDescent="0.25">
      <c r="Y414" s="20"/>
    </row>
    <row r="415" spans="25:25" x14ac:dyDescent="0.25">
      <c r="Y415" s="20"/>
    </row>
    <row r="416" spans="25:25" x14ac:dyDescent="0.25">
      <c r="Y416" s="20"/>
    </row>
    <row r="417" spans="25:25" x14ac:dyDescent="0.25">
      <c r="Y417" s="20"/>
    </row>
    <row r="418" spans="25:25" x14ac:dyDescent="0.25">
      <c r="Y418" s="20"/>
    </row>
    <row r="419" spans="25:25" x14ac:dyDescent="0.25">
      <c r="Y419" s="20"/>
    </row>
    <row r="420" spans="25:25" x14ac:dyDescent="0.25">
      <c r="Y420" s="20"/>
    </row>
    <row r="421" spans="25:25" x14ac:dyDescent="0.25">
      <c r="Y421" s="20"/>
    </row>
    <row r="422" spans="25:25" x14ac:dyDescent="0.25">
      <c r="Y422" s="20"/>
    </row>
    <row r="423" spans="25:25" x14ac:dyDescent="0.25">
      <c r="Y423" s="20"/>
    </row>
    <row r="424" spans="25:25" x14ac:dyDescent="0.25">
      <c r="Y424" s="20"/>
    </row>
    <row r="425" spans="25:25" x14ac:dyDescent="0.25">
      <c r="Y425" s="20"/>
    </row>
    <row r="426" spans="25:25" x14ac:dyDescent="0.25">
      <c r="Y426" s="20"/>
    </row>
    <row r="427" spans="25:25" x14ac:dyDescent="0.25">
      <c r="Y427" s="20"/>
    </row>
    <row r="428" spans="25:25" x14ac:dyDescent="0.25">
      <c r="Y428" s="20"/>
    </row>
    <row r="429" spans="25:25" x14ac:dyDescent="0.25">
      <c r="Y429" s="20"/>
    </row>
    <row r="430" spans="25:25" x14ac:dyDescent="0.25">
      <c r="Y430" s="20"/>
    </row>
    <row r="431" spans="25:25" x14ac:dyDescent="0.25">
      <c r="Y431" s="20"/>
    </row>
    <row r="432" spans="25:25" x14ac:dyDescent="0.25">
      <c r="Y432" s="20"/>
    </row>
    <row r="433" spans="25:25" x14ac:dyDescent="0.25">
      <c r="Y433" s="20"/>
    </row>
    <row r="434" spans="25:25" x14ac:dyDescent="0.25">
      <c r="Y434" s="20"/>
    </row>
    <row r="435" spans="25:25" x14ac:dyDescent="0.25">
      <c r="Y435" s="20"/>
    </row>
    <row r="436" spans="25:25" x14ac:dyDescent="0.25">
      <c r="Y436" s="20"/>
    </row>
    <row r="437" spans="25:25" x14ac:dyDescent="0.25">
      <c r="Y437" s="20"/>
    </row>
    <row r="438" spans="25:25" x14ac:dyDescent="0.25">
      <c r="Y438" s="20"/>
    </row>
    <row r="439" spans="25:25" x14ac:dyDescent="0.25">
      <c r="Y439" s="20"/>
    </row>
    <row r="440" spans="25:25" x14ac:dyDescent="0.25">
      <c r="Y440" s="20"/>
    </row>
    <row r="441" spans="25:25" x14ac:dyDescent="0.25">
      <c r="Y441" s="20"/>
    </row>
    <row r="442" spans="25:25" x14ac:dyDescent="0.25">
      <c r="Y442" s="20"/>
    </row>
    <row r="443" spans="25:25" x14ac:dyDescent="0.25">
      <c r="Y443" s="20"/>
    </row>
    <row r="444" spans="25:25" x14ac:dyDescent="0.25">
      <c r="Y444" s="20"/>
    </row>
    <row r="445" spans="25:25" x14ac:dyDescent="0.25">
      <c r="Y445" s="20"/>
    </row>
    <row r="446" spans="25:25" x14ac:dyDescent="0.25">
      <c r="Y446" s="20"/>
    </row>
    <row r="447" spans="25:25" x14ac:dyDescent="0.25">
      <c r="Y447" s="20"/>
    </row>
    <row r="448" spans="25:25" x14ac:dyDescent="0.25">
      <c r="Y448" s="20"/>
    </row>
    <row r="449" spans="25:25" x14ac:dyDescent="0.25">
      <c r="Y449" s="20"/>
    </row>
    <row r="450" spans="25:25" x14ac:dyDescent="0.25">
      <c r="Y450" s="20"/>
    </row>
    <row r="451" spans="25:25" x14ac:dyDescent="0.25">
      <c r="Y451" s="20"/>
    </row>
    <row r="452" spans="25:25" x14ac:dyDescent="0.25">
      <c r="Y452" s="20"/>
    </row>
    <row r="453" spans="25:25" x14ac:dyDescent="0.25">
      <c r="Y453" s="20"/>
    </row>
    <row r="454" spans="25:25" x14ac:dyDescent="0.25">
      <c r="Y454" s="20"/>
    </row>
    <row r="455" spans="25:25" x14ac:dyDescent="0.25">
      <c r="Y455" s="20"/>
    </row>
    <row r="456" spans="25:25" x14ac:dyDescent="0.25">
      <c r="Y456" s="20"/>
    </row>
    <row r="457" spans="25:25" x14ac:dyDescent="0.25">
      <c r="Y457" s="20"/>
    </row>
    <row r="458" spans="25:25" x14ac:dyDescent="0.25">
      <c r="Y458" s="20"/>
    </row>
    <row r="459" spans="25:25" x14ac:dyDescent="0.25">
      <c r="Y459" s="20"/>
    </row>
    <row r="460" spans="25:25" x14ac:dyDescent="0.25">
      <c r="Y460" s="20"/>
    </row>
    <row r="461" spans="25:25" x14ac:dyDescent="0.25">
      <c r="Y461" s="20"/>
    </row>
    <row r="462" spans="25:25" x14ac:dyDescent="0.25">
      <c r="Y462" s="20"/>
    </row>
    <row r="463" spans="25:25" x14ac:dyDescent="0.25">
      <c r="Y463" s="20"/>
    </row>
    <row r="464" spans="25:25" x14ac:dyDescent="0.25">
      <c r="Y464" s="20"/>
    </row>
    <row r="465" spans="25:25" x14ac:dyDescent="0.25">
      <c r="Y465" s="20"/>
    </row>
    <row r="466" spans="25:25" x14ac:dyDescent="0.25">
      <c r="Y466" s="20"/>
    </row>
    <row r="467" spans="25:25" x14ac:dyDescent="0.25">
      <c r="Y467" s="20"/>
    </row>
    <row r="468" spans="25:25" x14ac:dyDescent="0.25">
      <c r="Y468" s="20"/>
    </row>
    <row r="469" spans="25:25" x14ac:dyDescent="0.25">
      <c r="Y469" s="20"/>
    </row>
    <row r="470" spans="25:25" x14ac:dyDescent="0.25">
      <c r="Y470" s="20"/>
    </row>
    <row r="471" spans="25:25" x14ac:dyDescent="0.25">
      <c r="Y471" s="20"/>
    </row>
    <row r="472" spans="25:25" x14ac:dyDescent="0.25">
      <c r="Y472" s="20"/>
    </row>
    <row r="473" spans="25:25" x14ac:dyDescent="0.25">
      <c r="Y473" s="20"/>
    </row>
    <row r="474" spans="25:25" x14ac:dyDescent="0.25">
      <c r="Y474" s="20"/>
    </row>
    <row r="475" spans="25:25" x14ac:dyDescent="0.25">
      <c r="Y475" s="20"/>
    </row>
    <row r="476" spans="25:25" x14ac:dyDescent="0.25">
      <c r="Y476" s="20"/>
    </row>
    <row r="477" spans="25:25" x14ac:dyDescent="0.25">
      <c r="Y477" s="20"/>
    </row>
    <row r="478" spans="25:25" x14ac:dyDescent="0.25">
      <c r="Y478" s="20"/>
    </row>
    <row r="479" spans="25:25" x14ac:dyDescent="0.25">
      <c r="Y479" s="20"/>
    </row>
    <row r="480" spans="25:25" x14ac:dyDescent="0.25">
      <c r="Y480" s="20"/>
    </row>
    <row r="481" spans="25:25" x14ac:dyDescent="0.25">
      <c r="Y481" s="20"/>
    </row>
    <row r="482" spans="25:25" x14ac:dyDescent="0.25">
      <c r="Y482" s="20"/>
    </row>
    <row r="483" spans="25:25" x14ac:dyDescent="0.25">
      <c r="Y483" s="20"/>
    </row>
    <row r="484" spans="25:25" x14ac:dyDescent="0.25">
      <c r="Y484" s="20"/>
    </row>
    <row r="485" spans="25:25" x14ac:dyDescent="0.25">
      <c r="Y485" s="20"/>
    </row>
    <row r="486" spans="25:25" x14ac:dyDescent="0.25">
      <c r="Y486" s="20"/>
    </row>
    <row r="487" spans="25:25" x14ac:dyDescent="0.25">
      <c r="Y487" s="20"/>
    </row>
    <row r="488" spans="25:25" x14ac:dyDescent="0.25">
      <c r="Y488" s="20"/>
    </row>
    <row r="489" spans="25:25" x14ac:dyDescent="0.25">
      <c r="Y489" s="20"/>
    </row>
    <row r="490" spans="25:25" x14ac:dyDescent="0.25">
      <c r="Y490" s="20"/>
    </row>
    <row r="491" spans="25:25" x14ac:dyDescent="0.25">
      <c r="Y491" s="20"/>
    </row>
    <row r="492" spans="25:25" x14ac:dyDescent="0.25">
      <c r="Y492" s="20"/>
    </row>
    <row r="493" spans="25:25" x14ac:dyDescent="0.25">
      <c r="Y493" s="20"/>
    </row>
    <row r="494" spans="25:25" x14ac:dyDescent="0.25">
      <c r="Y494" s="20"/>
    </row>
    <row r="495" spans="25:25" x14ac:dyDescent="0.25">
      <c r="Y495" s="20"/>
    </row>
    <row r="496" spans="25:25" x14ac:dyDescent="0.25">
      <c r="Y496" s="20"/>
    </row>
    <row r="497" spans="25:25" x14ac:dyDescent="0.25">
      <c r="Y497" s="20"/>
    </row>
    <row r="498" spans="25:25" x14ac:dyDescent="0.25">
      <c r="Y498" s="20"/>
    </row>
    <row r="499" spans="25:25" x14ac:dyDescent="0.25">
      <c r="Y499" s="20"/>
    </row>
    <row r="500" spans="25:25" x14ac:dyDescent="0.25">
      <c r="Y500" s="20"/>
    </row>
    <row r="501" spans="25:25" x14ac:dyDescent="0.25">
      <c r="Y501" s="20"/>
    </row>
    <row r="502" spans="25:25" x14ac:dyDescent="0.25">
      <c r="Y502" s="20"/>
    </row>
    <row r="503" spans="25:25" x14ac:dyDescent="0.25">
      <c r="Y503" s="20"/>
    </row>
    <row r="504" spans="25:25" x14ac:dyDescent="0.25">
      <c r="Y504" s="20"/>
    </row>
    <row r="505" spans="25:25" x14ac:dyDescent="0.25">
      <c r="Y505" s="20"/>
    </row>
    <row r="506" spans="25:25" x14ac:dyDescent="0.25">
      <c r="Y506" s="20"/>
    </row>
    <row r="507" spans="25:25" x14ac:dyDescent="0.25">
      <c r="Y507" s="20"/>
    </row>
    <row r="508" spans="25:25" x14ac:dyDescent="0.25">
      <c r="Y508" s="20"/>
    </row>
    <row r="509" spans="25:25" x14ac:dyDescent="0.25">
      <c r="Y509" s="20"/>
    </row>
    <row r="510" spans="25:25" x14ac:dyDescent="0.25">
      <c r="Y510" s="20"/>
    </row>
    <row r="511" spans="25:25" x14ac:dyDescent="0.25">
      <c r="Y511" s="20"/>
    </row>
    <row r="512" spans="25:25" x14ac:dyDescent="0.25">
      <c r="Y512" s="20"/>
    </row>
    <row r="513" spans="25:25" x14ac:dyDescent="0.25">
      <c r="Y513" s="20"/>
    </row>
    <row r="514" spans="25:25" x14ac:dyDescent="0.25">
      <c r="Y514" s="20"/>
    </row>
    <row r="515" spans="25:25" x14ac:dyDescent="0.25">
      <c r="Y515" s="20"/>
    </row>
    <row r="516" spans="25:25" x14ac:dyDescent="0.25">
      <c r="Y516" s="20"/>
    </row>
    <row r="517" spans="25:25" x14ac:dyDescent="0.25">
      <c r="Y517" s="20"/>
    </row>
    <row r="518" spans="25:25" x14ac:dyDescent="0.25">
      <c r="Y518" s="20"/>
    </row>
    <row r="519" spans="25:25" x14ac:dyDescent="0.25">
      <c r="Y519" s="20"/>
    </row>
    <row r="520" spans="25:25" x14ac:dyDescent="0.25">
      <c r="Y520" s="20"/>
    </row>
    <row r="521" spans="25:25" x14ac:dyDescent="0.25">
      <c r="Y521" s="20"/>
    </row>
    <row r="522" spans="25:25" x14ac:dyDescent="0.25">
      <c r="Y522" s="20"/>
    </row>
    <row r="523" spans="25:25" x14ac:dyDescent="0.25">
      <c r="Y523" s="20"/>
    </row>
    <row r="524" spans="25:25" x14ac:dyDescent="0.25">
      <c r="Y524" s="20"/>
    </row>
    <row r="525" spans="25:25" x14ac:dyDescent="0.25">
      <c r="Y525" s="20"/>
    </row>
    <row r="526" spans="25:25" x14ac:dyDescent="0.25">
      <c r="Y526" s="20"/>
    </row>
    <row r="527" spans="25:25" x14ac:dyDescent="0.25">
      <c r="Y527" s="20"/>
    </row>
    <row r="528" spans="25:25" x14ac:dyDescent="0.25">
      <c r="Y528" s="20"/>
    </row>
    <row r="529" spans="25:25" x14ac:dyDescent="0.25">
      <c r="Y529" s="20"/>
    </row>
    <row r="530" spans="25:25" x14ac:dyDescent="0.25">
      <c r="Y530" s="20"/>
    </row>
    <row r="531" spans="25:25" x14ac:dyDescent="0.25">
      <c r="Y531" s="20"/>
    </row>
    <row r="532" spans="25:25" x14ac:dyDescent="0.25">
      <c r="Y532" s="20"/>
    </row>
    <row r="533" spans="25:25" x14ac:dyDescent="0.25">
      <c r="Y533" s="20"/>
    </row>
    <row r="534" spans="25:25" x14ac:dyDescent="0.25">
      <c r="Y534" s="20"/>
    </row>
    <row r="535" spans="25:25" x14ac:dyDescent="0.25">
      <c r="Y535" s="20"/>
    </row>
    <row r="536" spans="25:25" x14ac:dyDescent="0.25">
      <c r="Y536" s="20"/>
    </row>
    <row r="537" spans="25:25" x14ac:dyDescent="0.25">
      <c r="Y537" s="20"/>
    </row>
    <row r="538" spans="25:25" x14ac:dyDescent="0.25">
      <c r="Y538" s="20"/>
    </row>
    <row r="539" spans="25:25" x14ac:dyDescent="0.25">
      <c r="Y539" s="20"/>
    </row>
    <row r="540" spans="25:25" x14ac:dyDescent="0.25">
      <c r="Y540" s="20"/>
    </row>
    <row r="541" spans="25:25" x14ac:dyDescent="0.25">
      <c r="Y541" s="20"/>
    </row>
    <row r="542" spans="25:25" x14ac:dyDescent="0.25">
      <c r="Y542" s="20"/>
    </row>
    <row r="543" spans="25:25" x14ac:dyDescent="0.25">
      <c r="Y543" s="20"/>
    </row>
    <row r="544" spans="25:25" x14ac:dyDescent="0.25">
      <c r="Y544" s="20"/>
    </row>
    <row r="545" spans="25:25" x14ac:dyDescent="0.25">
      <c r="Y545" s="20"/>
    </row>
    <row r="546" spans="25:25" x14ac:dyDescent="0.25">
      <c r="Y546" s="20"/>
    </row>
    <row r="547" spans="25:25" x14ac:dyDescent="0.25">
      <c r="Y547" s="20"/>
    </row>
    <row r="548" spans="25:25" x14ac:dyDescent="0.25">
      <c r="Y548" s="20"/>
    </row>
    <row r="549" spans="25:25" x14ac:dyDescent="0.25">
      <c r="Y549" s="20"/>
    </row>
    <row r="550" spans="25:25" x14ac:dyDescent="0.25">
      <c r="Y550" s="20"/>
    </row>
    <row r="551" spans="25:25" x14ac:dyDescent="0.25">
      <c r="Y551" s="20"/>
    </row>
    <row r="552" spans="25:25" x14ac:dyDescent="0.25">
      <c r="Y552" s="20"/>
    </row>
    <row r="553" spans="25:25" x14ac:dyDescent="0.25">
      <c r="Y553" s="20"/>
    </row>
    <row r="554" spans="25:25" x14ac:dyDescent="0.25">
      <c r="Y554" s="20"/>
    </row>
    <row r="555" spans="25:25" x14ac:dyDescent="0.25">
      <c r="Y555" s="20"/>
    </row>
    <row r="556" spans="25:25" x14ac:dyDescent="0.25">
      <c r="Y556" s="20"/>
    </row>
    <row r="557" spans="25:25" x14ac:dyDescent="0.25">
      <c r="Y557" s="20"/>
    </row>
    <row r="558" spans="25:25" x14ac:dyDescent="0.25">
      <c r="Y558" s="20"/>
    </row>
    <row r="559" spans="25:25" x14ac:dyDescent="0.25">
      <c r="Y559" s="20"/>
    </row>
    <row r="560" spans="25:25" x14ac:dyDescent="0.25">
      <c r="Y560" s="20"/>
    </row>
    <row r="561" spans="25:25" x14ac:dyDescent="0.25">
      <c r="Y561" s="20"/>
    </row>
    <row r="562" spans="25:25" x14ac:dyDescent="0.25">
      <c r="Y562" s="20"/>
    </row>
    <row r="563" spans="25:25" x14ac:dyDescent="0.25">
      <c r="Y563" s="20"/>
    </row>
    <row r="564" spans="25:25" x14ac:dyDescent="0.25">
      <c r="Y564" s="20"/>
    </row>
    <row r="565" spans="25:25" x14ac:dyDescent="0.25">
      <c r="Y565" s="20"/>
    </row>
    <row r="566" spans="25:25" x14ac:dyDescent="0.25">
      <c r="Y566" s="20"/>
    </row>
    <row r="567" spans="25:25" x14ac:dyDescent="0.25">
      <c r="Y567" s="20"/>
    </row>
    <row r="568" spans="25:25" x14ac:dyDescent="0.25">
      <c r="Y568" s="20"/>
    </row>
    <row r="569" spans="25:25" x14ac:dyDescent="0.25">
      <c r="Y569" s="20"/>
    </row>
    <row r="570" spans="25:25" x14ac:dyDescent="0.25">
      <c r="Y570" s="20"/>
    </row>
    <row r="571" spans="25:25" x14ac:dyDescent="0.25">
      <c r="Y571" s="20"/>
    </row>
    <row r="572" spans="25:25" x14ac:dyDescent="0.25">
      <c r="Y572" s="20"/>
    </row>
    <row r="573" spans="25:25" x14ac:dyDescent="0.25">
      <c r="Y573" s="20"/>
    </row>
    <row r="574" spans="25:25" x14ac:dyDescent="0.25">
      <c r="Y574" s="20"/>
    </row>
    <row r="575" spans="25:25" x14ac:dyDescent="0.25">
      <c r="Y575" s="20"/>
    </row>
    <row r="576" spans="25:25" x14ac:dyDescent="0.25">
      <c r="Y576" s="20"/>
    </row>
    <row r="577" spans="25:25" x14ac:dyDescent="0.25">
      <c r="Y577" s="20"/>
    </row>
    <row r="578" spans="25:25" x14ac:dyDescent="0.25">
      <c r="Y578" s="20"/>
    </row>
    <row r="579" spans="25:25" x14ac:dyDescent="0.25">
      <c r="Y579" s="20"/>
    </row>
    <row r="580" spans="25:25" x14ac:dyDescent="0.25">
      <c r="Y580" s="20"/>
    </row>
    <row r="581" spans="25:25" x14ac:dyDescent="0.25">
      <c r="Y581" s="20"/>
    </row>
    <row r="582" spans="25:25" x14ac:dyDescent="0.25">
      <c r="Y582" s="20"/>
    </row>
    <row r="583" spans="25:25" x14ac:dyDescent="0.25">
      <c r="Y583" s="20"/>
    </row>
    <row r="584" spans="25:25" x14ac:dyDescent="0.25">
      <c r="Y584" s="20"/>
    </row>
    <row r="585" spans="25:25" x14ac:dyDescent="0.25">
      <c r="Y585" s="20"/>
    </row>
    <row r="586" spans="25:25" x14ac:dyDescent="0.25">
      <c r="Y586" s="20"/>
    </row>
    <row r="587" spans="25:25" x14ac:dyDescent="0.25">
      <c r="Y587" s="20"/>
    </row>
    <row r="588" spans="25:25" x14ac:dyDescent="0.25">
      <c r="Y588" s="20"/>
    </row>
    <row r="589" spans="25:25" x14ac:dyDescent="0.25">
      <c r="Y589" s="20"/>
    </row>
    <row r="590" spans="25:25" x14ac:dyDescent="0.25">
      <c r="Y590" s="20"/>
    </row>
    <row r="591" spans="25:25" x14ac:dyDescent="0.25">
      <c r="Y591" s="20"/>
    </row>
    <row r="592" spans="25:25" x14ac:dyDescent="0.25">
      <c r="Y592" s="20"/>
    </row>
    <row r="593" spans="25:25" x14ac:dyDescent="0.25">
      <c r="Y593" s="20"/>
    </row>
    <row r="594" spans="25:25" x14ac:dyDescent="0.25">
      <c r="Y594" s="20"/>
    </row>
    <row r="595" spans="25:25" x14ac:dyDescent="0.25">
      <c r="Y595" s="20"/>
    </row>
    <row r="596" spans="25:25" x14ac:dyDescent="0.25">
      <c r="Y596" s="20"/>
    </row>
    <row r="597" spans="25:25" x14ac:dyDescent="0.25">
      <c r="Y597" s="20"/>
    </row>
    <row r="598" spans="25:25" x14ac:dyDescent="0.25">
      <c r="Y598" s="20"/>
    </row>
    <row r="599" spans="25:25" x14ac:dyDescent="0.25">
      <c r="Y599" s="20"/>
    </row>
    <row r="600" spans="25:25" x14ac:dyDescent="0.25">
      <c r="Y600" s="20"/>
    </row>
    <row r="601" spans="25:25" x14ac:dyDescent="0.25">
      <c r="Y601" s="20"/>
    </row>
    <row r="602" spans="25:25" x14ac:dyDescent="0.25">
      <c r="Y602" s="20"/>
    </row>
    <row r="603" spans="25:25" x14ac:dyDescent="0.25">
      <c r="Y603" s="20"/>
    </row>
    <row r="604" spans="25:25" x14ac:dyDescent="0.25">
      <c r="Y604" s="20"/>
    </row>
    <row r="605" spans="25:25" x14ac:dyDescent="0.25">
      <c r="Y605" s="20"/>
    </row>
    <row r="606" spans="25:25" x14ac:dyDescent="0.25">
      <c r="Y606" s="20"/>
    </row>
    <row r="607" spans="25:25" x14ac:dyDescent="0.25">
      <c r="Y607" s="20"/>
    </row>
    <row r="608" spans="25:25" x14ac:dyDescent="0.25">
      <c r="Y608" s="20"/>
    </row>
    <row r="609" spans="25:25" x14ac:dyDescent="0.25">
      <c r="Y609" s="20"/>
    </row>
    <row r="610" spans="25:25" x14ac:dyDescent="0.25">
      <c r="Y610" s="20"/>
    </row>
    <row r="611" spans="25:25" x14ac:dyDescent="0.25">
      <c r="Y611" s="20"/>
    </row>
    <row r="612" spans="25:25" x14ac:dyDescent="0.25">
      <c r="Y612" s="20"/>
    </row>
    <row r="613" spans="25:25" x14ac:dyDescent="0.25">
      <c r="Y613" s="20"/>
    </row>
    <row r="614" spans="25:25" x14ac:dyDescent="0.25">
      <c r="Y614" s="20"/>
    </row>
    <row r="615" spans="25:25" x14ac:dyDescent="0.25">
      <c r="Y615" s="20"/>
    </row>
    <row r="616" spans="25:25" x14ac:dyDescent="0.25">
      <c r="Y616" s="20"/>
    </row>
    <row r="617" spans="25:25" x14ac:dyDescent="0.25">
      <c r="Y617" s="20"/>
    </row>
    <row r="618" spans="25:25" x14ac:dyDescent="0.25">
      <c r="Y618" s="20"/>
    </row>
    <row r="619" spans="25:25" x14ac:dyDescent="0.25">
      <c r="Y619" s="20"/>
    </row>
    <row r="620" spans="25:25" x14ac:dyDescent="0.25">
      <c r="Y620" s="20"/>
    </row>
    <row r="621" spans="25:25" x14ac:dyDescent="0.25">
      <c r="Y621" s="20"/>
    </row>
    <row r="622" spans="25:25" x14ac:dyDescent="0.25">
      <c r="Y622" s="20"/>
    </row>
    <row r="623" spans="25:25" x14ac:dyDescent="0.25">
      <c r="Y623" s="20"/>
    </row>
    <row r="624" spans="25:25" x14ac:dyDescent="0.25">
      <c r="Y624" s="20"/>
    </row>
    <row r="625" spans="25:25" x14ac:dyDescent="0.25">
      <c r="Y625" s="20"/>
    </row>
    <row r="626" spans="25:25" x14ac:dyDescent="0.25">
      <c r="Y626" s="20"/>
    </row>
    <row r="627" spans="25:25" x14ac:dyDescent="0.25">
      <c r="Y627" s="20"/>
    </row>
    <row r="628" spans="25:25" x14ac:dyDescent="0.25">
      <c r="Y628" s="20"/>
    </row>
    <row r="629" spans="25:25" x14ac:dyDescent="0.25">
      <c r="Y629" s="20"/>
    </row>
    <row r="630" spans="25:25" x14ac:dyDescent="0.25">
      <c r="Y630" s="20"/>
    </row>
    <row r="631" spans="25:25" x14ac:dyDescent="0.25">
      <c r="Y631" s="20"/>
    </row>
    <row r="632" spans="25:25" x14ac:dyDescent="0.25">
      <c r="Y632" s="20"/>
    </row>
    <row r="633" spans="25:25" x14ac:dyDescent="0.25">
      <c r="Y633" s="20"/>
    </row>
    <row r="634" spans="25:25" x14ac:dyDescent="0.25">
      <c r="Y634" s="20"/>
    </row>
    <row r="635" spans="25:25" x14ac:dyDescent="0.25">
      <c r="Y635" s="20"/>
    </row>
    <row r="636" spans="25:25" x14ac:dyDescent="0.25">
      <c r="Y636" s="20"/>
    </row>
    <row r="637" spans="25:25" x14ac:dyDescent="0.25">
      <c r="Y637" s="20"/>
    </row>
    <row r="638" spans="25:25" x14ac:dyDescent="0.25">
      <c r="Y638" s="20"/>
    </row>
    <row r="639" spans="25:25" x14ac:dyDescent="0.25">
      <c r="Y639" s="20"/>
    </row>
    <row r="640" spans="25:25" x14ac:dyDescent="0.25">
      <c r="Y640" s="20"/>
    </row>
    <row r="641" spans="25:25" x14ac:dyDescent="0.25">
      <c r="Y641" s="20"/>
    </row>
    <row r="642" spans="25:25" x14ac:dyDescent="0.25">
      <c r="Y642" s="20"/>
    </row>
    <row r="643" spans="25:25" x14ac:dyDescent="0.25">
      <c r="Y643" s="20"/>
    </row>
    <row r="644" spans="25:25" x14ac:dyDescent="0.25">
      <c r="Y644" s="20"/>
    </row>
    <row r="645" spans="25:25" x14ac:dyDescent="0.25">
      <c r="Y645" s="20"/>
    </row>
    <row r="646" spans="25:25" x14ac:dyDescent="0.25">
      <c r="Y646" s="20"/>
    </row>
    <row r="647" spans="25:25" x14ac:dyDescent="0.25">
      <c r="Y647" s="20"/>
    </row>
    <row r="648" spans="25:25" x14ac:dyDescent="0.25">
      <c r="Y648" s="20"/>
    </row>
    <row r="649" spans="25:25" x14ac:dyDescent="0.25">
      <c r="Y649" s="20"/>
    </row>
    <row r="650" spans="25:25" x14ac:dyDescent="0.25">
      <c r="Y650" s="20"/>
    </row>
    <row r="651" spans="25:25" x14ac:dyDescent="0.25">
      <c r="Y651" s="20"/>
    </row>
  </sheetData>
  <autoFilter ref="A1:Z651">
    <sortState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8" customWidth="1"/>
    <col min="10" max="11" width="21.5703125" style="18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7" customFormat="1" ht="45" x14ac:dyDescent="0.25">
      <c r="A1" s="16" t="s">
        <v>7734</v>
      </c>
      <c r="B1" s="16" t="s">
        <v>7735</v>
      </c>
      <c r="C1" s="16" t="s">
        <v>7713</v>
      </c>
      <c r="D1" s="16" t="s">
        <v>8772</v>
      </c>
      <c r="E1" s="16" t="s">
        <v>8773</v>
      </c>
      <c r="F1" s="16" t="s">
        <v>8688</v>
      </c>
      <c r="G1" s="16" t="s">
        <v>8689</v>
      </c>
      <c r="H1" s="16" t="s">
        <v>8575</v>
      </c>
      <c r="I1" s="16" t="s">
        <v>8574</v>
      </c>
      <c r="J1" s="16" t="s">
        <v>7714</v>
      </c>
      <c r="K1" s="16" t="s">
        <v>7715</v>
      </c>
      <c r="L1" s="16" t="s">
        <v>7716</v>
      </c>
      <c r="M1" s="16" t="s">
        <v>7717</v>
      </c>
      <c r="N1" s="16" t="s">
        <v>7718</v>
      </c>
      <c r="O1" s="16" t="s">
        <v>8576</v>
      </c>
      <c r="P1" s="16" t="s">
        <v>7736</v>
      </c>
      <c r="Q1" s="16" t="s">
        <v>7737</v>
      </c>
    </row>
    <row r="2" spans="1:17" s="17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2"/>
      <c r="K2" s="1"/>
      <c r="L2" s="2"/>
      <c r="M2" s="2">
        <v>209.89570000000001</v>
      </c>
      <c r="N2"/>
    </row>
    <row r="3" spans="1:17" s="17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2"/>
      <c r="K3" s="1"/>
      <c r="L3" s="2"/>
      <c r="M3" s="2">
        <v>112.4357</v>
      </c>
      <c r="N3"/>
    </row>
    <row r="4" spans="1:17" s="17" customFormat="1" x14ac:dyDescent="0.25">
      <c r="A4"/>
      <c r="B4"/>
      <c r="C4"/>
      <c r="D4"/>
      <c r="E4"/>
      <c r="F4"/>
      <c r="G4"/>
      <c r="H4" s="1"/>
      <c r="I4"/>
      <c r="J4" s="12"/>
      <c r="K4" s="1"/>
      <c r="L4" s="33"/>
      <c r="M4" s="33"/>
      <c r="N4" s="73"/>
      <c r="O4" s="2"/>
      <c r="P4" s="73"/>
    </row>
    <row r="5" spans="1:17" s="17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4">
        <f>SUBTOTAL(109,Tabla69[Tipo de documento])</f>
        <v>0</v>
      </c>
      <c r="L5" s="14">
        <f>SUBTOTAL(109,Tabla69[Serie])</f>
        <v>0</v>
      </c>
      <c r="M5" s="14">
        <f>SUBTOTAL(109,Tabla69[Número de documento])</f>
        <v>322.33140000000003</v>
      </c>
      <c r="N5" s="34">
        <f>SUBTOTAL(109,Tabla69[Monto sujeto])</f>
        <v>0</v>
      </c>
      <c r="O5" s="34"/>
      <c r="P5" s="35">
        <f>SUBTOTAL(109,Tabla69[Monto Retención 1%])</f>
        <v>0</v>
      </c>
      <c r="Q5"/>
    </row>
    <row r="6" spans="1:17" s="17" customFormat="1" x14ac:dyDescent="0.25">
      <c r="A6" s="1"/>
      <c r="B6" s="1"/>
      <c r="C6" s="1"/>
      <c r="D6" s="1"/>
      <c r="E6" s="1"/>
      <c r="F6" s="1"/>
      <c r="G6" s="1"/>
      <c r="H6" s="1"/>
      <c r="I6" s="18"/>
      <c r="J6" s="18"/>
      <c r="K6" s="18"/>
      <c r="L6" s="1"/>
      <c r="M6"/>
    </row>
    <row r="7" spans="1:17" s="17" customFormat="1" x14ac:dyDescent="0.25">
      <c r="A7" s="1"/>
      <c r="B7" s="1"/>
      <c r="C7" s="1"/>
      <c r="D7" s="1"/>
      <c r="E7" s="1"/>
      <c r="F7" s="1"/>
      <c r="G7" s="1"/>
      <c r="H7" s="1"/>
      <c r="I7" s="18"/>
      <c r="J7" s="18"/>
      <c r="K7" s="18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B1:XFD15"/>
  <sheetViews>
    <sheetView workbookViewId="0"/>
  </sheetViews>
  <sheetFormatPr baseColWidth="10" defaultColWidth="11.42578125" defaultRowHeight="15" x14ac:dyDescent="0.25"/>
  <cols>
    <col min="1" max="1" width="11.42578125" style="141"/>
    <col min="2" max="2" width="15.140625" style="140" customWidth="1"/>
    <col min="3" max="3" width="3.85546875" style="141" customWidth="1"/>
    <col min="4" max="4" width="25.85546875" style="140" customWidth="1"/>
    <col min="5" max="5" width="7.85546875" style="141" customWidth="1"/>
    <col min="6" max="16384" width="11.42578125" style="141"/>
  </cols>
  <sheetData>
    <row r="1" spans="2:18 16384:16384" ht="79.5" customHeight="1" thickBot="1" x14ac:dyDescent="0.3"/>
    <row r="2" spans="2:18 16384:16384" ht="16.5" customHeight="1" x14ac:dyDescent="0.25">
      <c r="B2" s="144" t="s">
        <v>17</v>
      </c>
      <c r="C2" s="145"/>
      <c r="D2" s="151" t="s">
        <v>7944</v>
      </c>
      <c r="XFD2" s="141" t="s">
        <v>7944</v>
      </c>
    </row>
    <row r="3" spans="2:18 16384:16384" x14ac:dyDescent="0.25">
      <c r="B3" s="144" t="s">
        <v>2</v>
      </c>
      <c r="C3" s="145"/>
      <c r="D3" s="155" t="s">
        <v>10257</v>
      </c>
      <c r="E3" s="135" t="s">
        <v>7706</v>
      </c>
      <c r="G3" s="142" t="s">
        <v>10225</v>
      </c>
      <c r="H3" s="143" t="s">
        <v>10224</v>
      </c>
      <c r="I3" s="142" t="s">
        <v>10257</v>
      </c>
      <c r="M3" s="141" t="s">
        <v>10256</v>
      </c>
      <c r="O3" s="141" t="s">
        <v>10176</v>
      </c>
      <c r="P3" s="141" t="s">
        <v>10177</v>
      </c>
      <c r="Q3" s="141" t="s">
        <v>10178</v>
      </c>
      <c r="R3" s="141" t="s">
        <v>10179</v>
      </c>
      <c r="XFD3" s="141" t="s">
        <v>7981</v>
      </c>
    </row>
    <row r="4" spans="2:18 16384:16384" x14ac:dyDescent="0.25">
      <c r="B4" s="144" t="s">
        <v>4</v>
      </c>
      <c r="C4" s="145"/>
      <c r="D4" s="147" t="s">
        <v>10256</v>
      </c>
      <c r="M4" s="141" t="s">
        <v>10260</v>
      </c>
      <c r="O4" s="141" t="s">
        <v>10180</v>
      </c>
      <c r="P4" s="141" t="s">
        <v>10181</v>
      </c>
      <c r="Q4" s="141" t="s">
        <v>10182</v>
      </c>
      <c r="R4" s="141" t="s">
        <v>10183</v>
      </c>
    </row>
    <row r="5" spans="2:18 16384:16384" x14ac:dyDescent="0.25">
      <c r="B5" s="144" t="s">
        <v>10258</v>
      </c>
      <c r="C5" s="145"/>
      <c r="D5" s="156"/>
      <c r="M5" s="141" t="s">
        <v>10261</v>
      </c>
      <c r="O5" s="141" t="s">
        <v>10184</v>
      </c>
      <c r="P5" s="141" t="s">
        <v>10185</v>
      </c>
      <c r="Q5" s="141" t="s">
        <v>10186</v>
      </c>
      <c r="R5" s="141" t="s">
        <v>10187</v>
      </c>
    </row>
    <row r="6" spans="2:18 16384:16384" x14ac:dyDescent="0.25">
      <c r="B6" s="144" t="s">
        <v>10262</v>
      </c>
      <c r="C6" s="145"/>
      <c r="D6" s="157" t="str">
        <f>IFERROR(VLOOKUP(D5,'base de clientes'!A:B,2,FALSE)," ")</f>
        <v xml:space="preserve"> </v>
      </c>
      <c r="F6" s="141" t="str">
        <f>IFERROR(VLOOKUP(D6,'base de clientes'!A:B,2,FALSE)," ")</f>
        <v>WLS INVERSIONES, S.A. DE C.V.</v>
      </c>
      <c r="O6" s="141" t="s">
        <v>10191</v>
      </c>
      <c r="P6" s="141" t="s">
        <v>10203</v>
      </c>
      <c r="Q6" s="141" t="s">
        <v>10189</v>
      </c>
      <c r="R6" s="141" t="s">
        <v>10190</v>
      </c>
    </row>
    <row r="7" spans="2:18 16384:16384" ht="14.25" customHeight="1" x14ac:dyDescent="0.25">
      <c r="B7" s="148" t="s">
        <v>68</v>
      </c>
      <c r="C7" s="145"/>
      <c r="D7" s="146" t="s">
        <v>10204</v>
      </c>
      <c r="O7" s="141" t="s">
        <v>10203</v>
      </c>
      <c r="P7" s="141" t="s">
        <v>10188</v>
      </c>
      <c r="Q7" s="141" t="s">
        <v>10192</v>
      </c>
      <c r="R7" s="141" t="s">
        <v>10193</v>
      </c>
      <c r="XFD7" s="141" t="s">
        <v>8323</v>
      </c>
    </row>
    <row r="8" spans="2:18 16384:16384" ht="14.25" customHeight="1" x14ac:dyDescent="0.25">
      <c r="B8" s="148" t="s">
        <v>67</v>
      </c>
      <c r="C8" s="145"/>
      <c r="D8" s="154"/>
      <c r="O8" s="141" t="s">
        <v>10188</v>
      </c>
      <c r="Q8" s="141" t="s">
        <v>10203</v>
      </c>
      <c r="R8" s="141" t="s">
        <v>10194</v>
      </c>
      <c r="XFD8" s="141" t="s">
        <v>8324</v>
      </c>
    </row>
    <row r="9" spans="2:18 16384:16384" ht="14.25" customHeight="1" x14ac:dyDescent="0.25">
      <c r="B9" s="148" t="s">
        <v>10253</v>
      </c>
      <c r="C9" s="145"/>
      <c r="D9" s="152"/>
      <c r="Q9" s="141" t="s">
        <v>10188</v>
      </c>
      <c r="R9" s="141" t="s">
        <v>10195</v>
      </c>
      <c r="XFD9" s="141" t="s">
        <v>8325</v>
      </c>
    </row>
    <row r="10" spans="2:18 16384:16384" ht="14.25" customHeight="1" x14ac:dyDescent="0.25">
      <c r="B10" s="144" t="s">
        <v>10259</v>
      </c>
      <c r="C10" s="145"/>
      <c r="D10" s="153">
        <f>D9*0.13</f>
        <v>0</v>
      </c>
      <c r="R10" s="141" t="s">
        <v>10196</v>
      </c>
      <c r="XFD10" s="141" t="s">
        <v>8326</v>
      </c>
    </row>
    <row r="11" spans="2:18 16384:16384" ht="14.25" customHeight="1" x14ac:dyDescent="0.25">
      <c r="B11" s="144" t="s">
        <v>10172</v>
      </c>
      <c r="C11" s="145"/>
      <c r="D11" s="149" t="s">
        <v>10180</v>
      </c>
      <c r="R11" s="141" t="s">
        <v>10203</v>
      </c>
      <c r="XFD11" s="141" t="s">
        <v>8327</v>
      </c>
    </row>
    <row r="12" spans="2:18 16384:16384" ht="14.25" customHeight="1" x14ac:dyDescent="0.25">
      <c r="B12" s="144" t="s">
        <v>10173</v>
      </c>
      <c r="C12" s="145"/>
      <c r="D12" s="149"/>
      <c r="R12" s="141" t="s">
        <v>10188</v>
      </c>
      <c r="XFD12" s="141" t="s">
        <v>8328</v>
      </c>
    </row>
    <row r="13" spans="2:18 16384:16384" ht="14.25" customHeight="1" x14ac:dyDescent="0.25">
      <c r="B13" s="144" t="s">
        <v>10174</v>
      </c>
      <c r="C13" s="145"/>
      <c r="D13" s="149"/>
      <c r="XFD13" s="141" t="s">
        <v>8329</v>
      </c>
    </row>
    <row r="14" spans="2:18 16384:16384" ht="14.25" customHeight="1" x14ac:dyDescent="0.25">
      <c r="B14" s="144" t="s">
        <v>10175</v>
      </c>
      <c r="C14" s="145"/>
      <c r="D14" s="149" t="s">
        <v>10183</v>
      </c>
      <c r="XFD14" s="141" t="s">
        <v>7944</v>
      </c>
    </row>
    <row r="15" spans="2:18 16384:16384" ht="15.75" thickBot="1" x14ac:dyDescent="0.3">
      <c r="B15" s="144" t="s">
        <v>18</v>
      </c>
      <c r="C15" s="145"/>
      <c r="D15" s="150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>
      <formula1>0</formula1>
      <formula2>10000000</formula2>
    </dataValidation>
    <dataValidation type="list" allowBlank="1" showInputMessage="1" showErrorMessage="1" sqref="D2">
      <formula1>$XFD$2:$XFD$14</formula1>
    </dataValidation>
    <dataValidation type="list" allowBlank="1" showInputMessage="1" showErrorMessage="1" sqref="D4">
      <formula1>$M$3:$M$5</formula1>
    </dataValidation>
    <dataValidation type="list" allowBlank="1" showInputMessage="1" showErrorMessage="1" sqref="D11">
      <formula1>$O$4:$O$9</formula1>
    </dataValidation>
    <dataValidation type="list" allowBlank="1" showInputMessage="1" showErrorMessage="1" sqref="D12">
      <formula1>$P$4:$P$9</formula1>
    </dataValidation>
    <dataValidation type="list" allowBlank="1" showInputMessage="1" showErrorMessage="1" sqref="D13">
      <formula1>$Q$4:$Q$14</formula1>
    </dataValidation>
    <dataValidation type="list" allowBlank="1" showInputMessage="1" showErrorMessage="1" sqref="D14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2:M4"/>
  <sheetViews>
    <sheetView workbookViewId="0">
      <selection activeCell="A4" sqref="A4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10247</v>
      </c>
      <c r="B2" t="s">
        <v>10248</v>
      </c>
      <c r="C2" t="s">
        <v>10249</v>
      </c>
      <c r="D2" t="s">
        <v>10250</v>
      </c>
      <c r="E2" t="s">
        <v>10251</v>
      </c>
      <c r="F2" t="s">
        <v>10252</v>
      </c>
      <c r="G2" t="s">
        <v>10253</v>
      </c>
      <c r="H2" t="s">
        <v>10254</v>
      </c>
      <c r="I2" t="s">
        <v>10176</v>
      </c>
      <c r="J2" t="s">
        <v>10177</v>
      </c>
      <c r="K2" t="s">
        <v>10178</v>
      </c>
      <c r="L2" t="s">
        <v>10179</v>
      </c>
      <c r="M2" t="s">
        <v>10255</v>
      </c>
    </row>
    <row r="3" spans="1:13" x14ac:dyDescent="0.25">
      <c r="A3" t="s">
        <v>10256</v>
      </c>
      <c r="B3" t="s">
        <v>97</v>
      </c>
      <c r="C3" t="s">
        <v>98</v>
      </c>
      <c r="D3" t="s">
        <v>10257</v>
      </c>
      <c r="E3" t="s">
        <v>10204</v>
      </c>
      <c r="F3">
        <v>1555</v>
      </c>
      <c r="G3" s="2">
        <v>650</v>
      </c>
      <c r="H3" s="2">
        <v>84.5</v>
      </c>
      <c r="I3" t="s">
        <v>10180</v>
      </c>
      <c r="J3" t="s">
        <v>10181</v>
      </c>
      <c r="K3" t="s">
        <v>10192</v>
      </c>
      <c r="L3" t="s">
        <v>10183</v>
      </c>
      <c r="M3" t="s">
        <v>8482</v>
      </c>
    </row>
    <row r="4" spans="1:13" x14ac:dyDescent="0.25">
      <c r="A4" t="s">
        <v>7719</v>
      </c>
      <c r="G4" s="14">
        <f>SUBTOTAL(109,Tabla10[MONTO DE LA RETENCIÓN DEL IVA 13%])</f>
        <v>84.5</v>
      </c>
      <c r="H4" s="14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AF11"/>
  <sheetViews>
    <sheetView topLeftCell="I1" workbookViewId="0">
      <selection activeCell="W3" sqref="W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10176</v>
      </c>
      <c r="T2" s="125" t="s">
        <v>10177</v>
      </c>
      <c r="U2" s="125" t="s">
        <v>10178</v>
      </c>
      <c r="V2" s="125" t="s">
        <v>10179</v>
      </c>
      <c r="W2" s="125" t="s">
        <v>8796</v>
      </c>
      <c r="AC2" t="s">
        <v>10176</v>
      </c>
      <c r="AD2" t="s">
        <v>10177</v>
      </c>
      <c r="AE2" t="s">
        <v>10178</v>
      </c>
      <c r="AF2" t="s">
        <v>10179</v>
      </c>
    </row>
    <row r="3" spans="1:32" x14ac:dyDescent="0.25">
      <c r="A3" t="s">
        <v>8797</v>
      </c>
      <c r="B3" t="s">
        <v>8798</v>
      </c>
      <c r="C3" t="s">
        <v>10269</v>
      </c>
      <c r="D3" t="s">
        <v>10270</v>
      </c>
      <c r="F3" t="s">
        <v>10271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10203</v>
      </c>
      <c r="T3" s="125" t="s">
        <v>10203</v>
      </c>
      <c r="U3" s="125" t="s">
        <v>10203</v>
      </c>
      <c r="V3" s="125" t="s">
        <v>10203</v>
      </c>
      <c r="W3" s="174" t="s">
        <v>10277</v>
      </c>
      <c r="AC3" t="s">
        <v>10180</v>
      </c>
      <c r="AD3" t="s">
        <v>10181</v>
      </c>
      <c r="AE3" t="s">
        <v>10182</v>
      </c>
      <c r="AF3" t="s">
        <v>10183</v>
      </c>
    </row>
    <row r="4" spans="1:32" x14ac:dyDescent="0.25">
      <c r="A4" t="s">
        <v>8797</v>
      </c>
      <c r="B4" t="s">
        <v>8798</v>
      </c>
      <c r="C4" t="s">
        <v>10272</v>
      </c>
      <c r="E4" t="s">
        <v>10273</v>
      </c>
      <c r="F4" t="s">
        <v>10271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10203</v>
      </c>
      <c r="T4" s="125" t="s">
        <v>10203</v>
      </c>
      <c r="U4" s="125" t="s">
        <v>10203</v>
      </c>
      <c r="V4" s="125" t="s">
        <v>10203</v>
      </c>
      <c r="W4" s="174" t="s">
        <v>10277</v>
      </c>
      <c r="AC4" t="s">
        <v>10184</v>
      </c>
      <c r="AD4" t="s">
        <v>10185</v>
      </c>
      <c r="AE4" t="s">
        <v>10186</v>
      </c>
      <c r="AF4" t="s">
        <v>10187</v>
      </c>
    </row>
    <row r="5" spans="1:32" x14ac:dyDescent="0.25">
      <c r="A5" t="s">
        <v>8797</v>
      </c>
      <c r="B5" t="s">
        <v>8798</v>
      </c>
      <c r="C5" t="s">
        <v>10274</v>
      </c>
      <c r="D5" t="s">
        <v>1334</v>
      </c>
      <c r="F5" t="s">
        <v>10271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t="s">
        <v>10203</v>
      </c>
      <c r="T5" s="125" t="s">
        <v>10203</v>
      </c>
      <c r="U5" s="125" t="s">
        <v>10203</v>
      </c>
      <c r="V5" s="125" t="s">
        <v>10203</v>
      </c>
      <c r="W5" s="174" t="s">
        <v>10277</v>
      </c>
      <c r="AC5" t="s">
        <v>10191</v>
      </c>
      <c r="AD5" t="s">
        <v>10203</v>
      </c>
      <c r="AE5" t="s">
        <v>10189</v>
      </c>
      <c r="AF5" t="s">
        <v>10190</v>
      </c>
    </row>
    <row r="6" spans="1:32" x14ac:dyDescent="0.25">
      <c r="A6" t="s">
        <v>8797</v>
      </c>
      <c r="B6" t="s">
        <v>8798</v>
      </c>
      <c r="C6" t="s">
        <v>10275</v>
      </c>
      <c r="E6" t="s">
        <v>10276</v>
      </c>
      <c r="F6" t="s">
        <v>10271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t="s">
        <v>10203</v>
      </c>
      <c r="T6" s="125" t="s">
        <v>10203</v>
      </c>
      <c r="U6" s="125" t="s">
        <v>10203</v>
      </c>
      <c r="V6" s="125" t="s">
        <v>10203</v>
      </c>
      <c r="W6" s="174" t="s">
        <v>10277</v>
      </c>
      <c r="AC6" t="s">
        <v>10203</v>
      </c>
      <c r="AD6" t="s">
        <v>10188</v>
      </c>
      <c r="AE6" t="s">
        <v>10192</v>
      </c>
      <c r="AF6" t="s">
        <v>10193</v>
      </c>
    </row>
    <row r="7" spans="1:32" x14ac:dyDescent="0.25">
      <c r="T7" s="125"/>
      <c r="U7" s="125"/>
      <c r="V7" s="125"/>
      <c r="W7" s="125"/>
      <c r="AC7" t="s">
        <v>10188</v>
      </c>
      <c r="AE7" t="s">
        <v>10203</v>
      </c>
      <c r="AF7" t="s">
        <v>10194</v>
      </c>
    </row>
    <row r="8" spans="1:32" x14ac:dyDescent="0.25">
      <c r="T8" s="125"/>
      <c r="U8" s="125"/>
      <c r="V8" s="125"/>
      <c r="W8" s="125"/>
      <c r="AE8" t="s">
        <v>10188</v>
      </c>
      <c r="AF8" t="s">
        <v>10195</v>
      </c>
    </row>
    <row r="9" spans="1:32" x14ac:dyDescent="0.25">
      <c r="A9" t="s">
        <v>7719</v>
      </c>
      <c r="G9" s="14">
        <f>SUBTOTAL(109,Tabla9[[MONTO DEVENGADO ]])</f>
        <v>0</v>
      </c>
      <c r="H9" s="14">
        <f>SUBTOTAL(109,Tabla9[[MONTO DEVENGADO POR BONIFICACIONES Y GRATIFICACIONES ]])</f>
        <v>0</v>
      </c>
      <c r="I9" s="14">
        <f>SUBTOTAL(109,Tabla9[[IMPUESTO RETENIDO ]])</f>
        <v>0</v>
      </c>
      <c r="J9" s="14">
        <f>SUBTOTAL(109,Tabla9[[AGUINALDO EXENTO ]])</f>
        <v>0</v>
      </c>
      <c r="K9" s="14">
        <f>SUBTOTAL(109,Tabla9[[AGUINALDO GRAVADO ]])</f>
        <v>0</v>
      </c>
      <c r="L9" s="14">
        <f>SUBTOTAL(109,Tabla9[AFP])</f>
        <v>0</v>
      </c>
      <c r="M9" s="14">
        <f>SUBTOTAL(109,Tabla9[ISSS])</f>
        <v>0</v>
      </c>
      <c r="N9" s="14">
        <f>SUBTOTAL(109,Tabla9[INPEP])</f>
        <v>0</v>
      </c>
      <c r="O9" s="14">
        <f>SUBTOTAL(109,Tabla9[IPSFA])</f>
        <v>0</v>
      </c>
      <c r="P9" s="14">
        <f>SUBTOTAL(109,Tabla9[CEFAFA])</f>
        <v>0</v>
      </c>
      <c r="Q9" s="14">
        <f>SUBTOTAL(109,Tabla9[BIENESTAR MAGISTERIAL])</f>
        <v>0</v>
      </c>
      <c r="R9" s="14">
        <f>SUBTOTAL(109,Tabla9[[ISSS IVM ]])</f>
        <v>0</v>
      </c>
      <c r="S9" s="14"/>
      <c r="T9" s="14"/>
      <c r="U9" s="14"/>
      <c r="V9" s="14"/>
      <c r="W9" s="14"/>
      <c r="AF9" t="s">
        <v>10196</v>
      </c>
    </row>
    <row r="10" spans="1:32" x14ac:dyDescent="0.25">
      <c r="AF10" t="s">
        <v>10203</v>
      </c>
    </row>
    <row r="11" spans="1:32" x14ac:dyDescent="0.25">
      <c r="AF11" t="s">
        <v>10188</v>
      </c>
    </row>
  </sheetData>
  <dataValidations count="4">
    <dataValidation type="list" allowBlank="1" showInputMessage="1" showErrorMessage="1" sqref="S3:S8">
      <formula1>$AC$3:$AC$8</formula1>
    </dataValidation>
    <dataValidation type="list" allowBlank="1" showInputMessage="1" showErrorMessage="1" sqref="T3:T8">
      <formula1>$AD$3:$AD$8</formula1>
    </dataValidation>
    <dataValidation type="list" allowBlank="1" showInputMessage="1" showErrorMessage="1" sqref="U3:U8">
      <formula1>$AE$3:$AE$11</formula1>
    </dataValidation>
    <dataValidation type="list" allowBlank="1" showInputMessage="1" showErrorMessage="1" sqref="V3:V8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9" tint="-0.499984740745262"/>
  </sheetPr>
  <dimension ref="A1:XFB48"/>
  <sheetViews>
    <sheetView showGridLines="0" tabSelected="1" zoomScaleNormal="100" workbookViewId="0">
      <selection activeCell="E4" sqref="E4"/>
    </sheetView>
  </sheetViews>
  <sheetFormatPr baseColWidth="10" defaultRowHeight="15" x14ac:dyDescent="0.25"/>
  <cols>
    <col min="1" max="1" width="2.28515625" style="88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  <col min="16381" max="16382" width="11.42578125" style="131"/>
  </cols>
  <sheetData>
    <row r="1" spans="1:11 16381:16382" s="85" customFormat="1" ht="44.25" customHeight="1" x14ac:dyDescent="0.2">
      <c r="A1" s="87"/>
      <c r="B1" s="207"/>
      <c r="C1" s="208"/>
      <c r="D1" s="205" t="s">
        <v>8949</v>
      </c>
      <c r="E1" s="206"/>
      <c r="F1" s="206"/>
      <c r="I1" s="86"/>
      <c r="XFA1" s="191"/>
      <c r="XFB1" s="191"/>
    </row>
    <row r="3" spans="1:11 16381:16382" ht="21.75" customHeight="1" x14ac:dyDescent="0.25">
      <c r="D3" s="82" t="s">
        <v>8574</v>
      </c>
      <c r="E3" s="83" t="s">
        <v>8329</v>
      </c>
      <c r="F3" s="84" t="s">
        <v>8776</v>
      </c>
      <c r="G3" s="177" t="s">
        <v>8575</v>
      </c>
      <c r="H3" s="82" t="s">
        <v>8777</v>
      </c>
      <c r="I3" s="83" t="s">
        <v>8758</v>
      </c>
      <c r="XFB3" s="131" t="s">
        <v>7944</v>
      </c>
    </row>
    <row r="4" spans="1:11 16381:16382" ht="18" customHeight="1" x14ac:dyDescent="0.25">
      <c r="D4" s="89" t="s">
        <v>8759</v>
      </c>
      <c r="E4" s="90">
        <f>ROUND(SUMIFS(Tabla3[[#All],[V GRAVADAS]],Tabla3[[#All],[MES]],Tabla7[[#Headers],[DICIEMBRE]])/(1.13),2)</f>
        <v>0</v>
      </c>
      <c r="F4" s="91"/>
      <c r="G4" s="91"/>
      <c r="H4" s="89" t="s">
        <v>8760</v>
      </c>
      <c r="I4" s="110">
        <f>ROUND(F10*0.13-F14*0.13-E16-E17,2)</f>
        <v>0</v>
      </c>
      <c r="XFB4" s="131" t="s">
        <v>7981</v>
      </c>
    </row>
    <row r="5" spans="1:11 16381:16382" ht="18" customHeight="1" x14ac:dyDescent="0.25">
      <c r="D5" s="89" t="s">
        <v>74</v>
      </c>
      <c r="E5" s="90">
        <f>ROUND(SUMIFS(Tabla3[[#All],[V EXENTA]],Tabla3[[#All],[MES]],Tabla7[[#Headers],[DICIEMBRE]]),2)</f>
        <v>0</v>
      </c>
      <c r="F5" s="91" t="str">
        <f>IFERROR(+E2+E3-E4,"")</f>
        <v/>
      </c>
      <c r="G5" s="176"/>
      <c r="H5" s="89" t="s">
        <v>8762</v>
      </c>
      <c r="I5" s="99">
        <f>ROUND(F9*0.0175,2)+E19</f>
        <v>77.58</v>
      </c>
      <c r="XFB5" s="131" t="s">
        <v>8153</v>
      </c>
    </row>
    <row r="6" spans="1:11 16381:16382" ht="18" customHeight="1" x14ac:dyDescent="0.25">
      <c r="D6" s="89" t="s">
        <v>10279</v>
      </c>
      <c r="E6" s="90">
        <f>ROUND(SUMIFS(Tabla3[[#All],[V NO SUJETAS]],Tabla3[[#All],[MES]],Tabla7[[#Headers],[DICIEMBRE]]),2)</f>
        <v>0</v>
      </c>
      <c r="F6" s="91" t="str">
        <f>IFERROR(+E3+E4-E5,"")</f>
        <v/>
      </c>
      <c r="G6" s="91"/>
      <c r="H6" s="105" t="s">
        <v>8764</v>
      </c>
      <c r="I6" s="100">
        <f>SUM(I4:I5)</f>
        <v>77.58</v>
      </c>
      <c r="XFB6" s="131" t="s">
        <v>8265</v>
      </c>
    </row>
    <row r="7" spans="1:11 16381:16382" ht="18" customHeight="1" x14ac:dyDescent="0.25">
      <c r="D7" s="89" t="s">
        <v>8761</v>
      </c>
      <c r="E7" s="90">
        <f>ROUND(SUMIFS(Tabla2[[#All],[V. GRAVADA]],Tabla2[[#All],[MES]],Tabla7[[#Headers],[DICIEMBRE]],Tabla2[[#All],[TIPO DE DOC]],3),2)</f>
        <v>0</v>
      </c>
      <c r="F7" s="91"/>
      <c r="G7" s="176"/>
      <c r="H7" s="80"/>
      <c r="I7" s="81"/>
      <c r="XFB7" s="131" t="s">
        <v>8322</v>
      </c>
    </row>
    <row r="8" spans="1:11 16381:16382" ht="18" customHeight="1" x14ac:dyDescent="0.25">
      <c r="D8" s="89" t="s">
        <v>10280</v>
      </c>
      <c r="E8" s="90">
        <f>ROUND(SUMIFS(Tabla3[[#All],[EX SERVICE]],Tabla3[[#All],[MES]],Tabla7[[#Headers],[DICIEMBRE]]),2)</f>
        <v>4433</v>
      </c>
      <c r="F8" s="94"/>
      <c r="G8" s="91"/>
      <c r="H8" s="74"/>
      <c r="I8" s="75"/>
      <c r="K8" s="14"/>
      <c r="XFB8" s="131" t="s">
        <v>8323</v>
      </c>
    </row>
    <row r="9" spans="1:11 16381:16382" ht="18" customHeight="1" x14ac:dyDescent="0.25">
      <c r="D9" s="89" t="s">
        <v>8763</v>
      </c>
      <c r="E9" s="90">
        <f>ROUND(SUMIFS(Tabla2[[#All],[V. GRAVADA]],Tabla2[[#All],[MES]],Tabla7[[#Headers],[DICIEMBRE]],Tabla2[[#All],[TIPO DE DOC]],5),2)</f>
        <v>0</v>
      </c>
      <c r="F9" s="175">
        <f>SUM(E4:E8)-Tabla7[[#This Row],[DICIEMBRE]]</f>
        <v>4433</v>
      </c>
      <c r="G9" s="91"/>
      <c r="H9" s="74"/>
      <c r="I9" s="75"/>
      <c r="K9" s="14"/>
      <c r="XFB9" s="131" t="s">
        <v>8324</v>
      </c>
    </row>
    <row r="10" spans="1:11 16381:16382" ht="18" customHeight="1" x14ac:dyDescent="0.25">
      <c r="D10" s="113" t="s">
        <v>8774</v>
      </c>
      <c r="E10" s="114"/>
      <c r="F10" s="115">
        <f>+E4+E7-E9</f>
        <v>0</v>
      </c>
      <c r="G10" s="131"/>
      <c r="XFB10" s="131" t="s">
        <v>8325</v>
      </c>
    </row>
    <row r="11" spans="1:11 16381:16382" ht="18" customHeight="1" x14ac:dyDescent="0.25">
      <c r="D11" s="89" t="s">
        <v>8765</v>
      </c>
      <c r="E11" s="90">
        <f>SUMIFS(Tabla1[[#All],[C. GRAVADA]],Tabla1[[#All],[MES]],Tabla7[[#Headers],[DICIEMBRE]],Tabla1[[#All],[TIPO DE DOC]],"03")</f>
        <v>0</v>
      </c>
      <c r="F11" s="92"/>
      <c r="G11" s="178">
        <f>+E7*0.13</f>
        <v>0</v>
      </c>
      <c r="XFB11" s="131" t="s">
        <v>8326</v>
      </c>
    </row>
    <row r="12" spans="1:11 16381:16382" ht="18" customHeight="1" x14ac:dyDescent="0.25">
      <c r="D12" s="89" t="s">
        <v>8766</v>
      </c>
      <c r="E12" s="90">
        <f>SUMIFS(Tabla1[[#All],[IMPOR BIENES]],Tabla1[[#All],[MES]],Tabla7[[#Headers],[DICIEMBRE]],Tabla1[[#All],[TIPO DE DOC]],12)</f>
        <v>0</v>
      </c>
      <c r="F12" s="92"/>
      <c r="G12" s="94"/>
      <c r="XFB12" s="131" t="s">
        <v>8327</v>
      </c>
    </row>
    <row r="13" spans="1:11 16381:16382" ht="18" customHeight="1" x14ac:dyDescent="0.25">
      <c r="D13" s="89" t="s">
        <v>8767</v>
      </c>
      <c r="E13" s="90">
        <f>SUMIFS(Tabla1[[#All],[C. GRAVADA]],Tabla1[[#All],[MES]],Tabla7[[#Headers],[DICIEMBRE]],Tabla1[[#All],[TIPO DE DOC]],"05")</f>
        <v>0</v>
      </c>
      <c r="F13" s="93"/>
      <c r="G13" s="131"/>
      <c r="XFB13" s="131" t="s">
        <v>8328</v>
      </c>
    </row>
    <row r="14" spans="1:11 16381:16382" ht="18" customHeight="1" x14ac:dyDescent="0.25">
      <c r="D14" s="113" t="s">
        <v>8775</v>
      </c>
      <c r="E14" s="114"/>
      <c r="F14" s="115">
        <f>IFERROR(+E11+E12-E13,"")</f>
        <v>0</v>
      </c>
      <c r="G14" s="131"/>
      <c r="XFB14" s="131" t="s">
        <v>8329</v>
      </c>
    </row>
    <row r="15" spans="1:11 16381:16382" ht="18" customHeight="1" x14ac:dyDescent="0.25">
      <c r="D15" s="89" t="s">
        <v>8768</v>
      </c>
      <c r="E15" s="90">
        <f>SUMIFS(Tabla1[[#All],[C. EXENTAS]],Tabla1[[#All],[MES]],Tabla7[[#Headers],[DICIEMBRE]],Tabla1[[#All],[TIPO DE DOC]],"03")</f>
        <v>0</v>
      </c>
      <c r="F15" s="94"/>
      <c r="G15" s="131"/>
    </row>
    <row r="16" spans="1:11 16381:16382" ht="18" customHeight="1" x14ac:dyDescent="0.25">
      <c r="D16" s="89" t="s">
        <v>8769</v>
      </c>
      <c r="E16" s="90">
        <f>SUMIFS(Tabla1[[#All],[PERCEPCIONES]],Tabla1[[#All],[MES]],Tabla7[[#Headers],[DICIEMBRE]],Tabla1[[#All],[TIPO DE DOC]],"03")</f>
        <v>0</v>
      </c>
      <c r="F16" s="95"/>
      <c r="G16" s="131"/>
    </row>
    <row r="17" spans="4:7" x14ac:dyDescent="0.25">
      <c r="D17" s="89" t="s">
        <v>8770</v>
      </c>
      <c r="E17" s="90">
        <f>SUMIFS(Tabla6[[#Headers],[#Data],[Monto Retención 1%]],Tabla6[[#Headers],[#Data],[Mes]],Tabla7[[#Headers],[DICIEMBRE]])</f>
        <v>0</v>
      </c>
      <c r="F17" s="96"/>
      <c r="G17" s="131"/>
    </row>
    <row r="18" spans="4:7" x14ac:dyDescent="0.25">
      <c r="D18" s="97" t="s">
        <v>10278</v>
      </c>
      <c r="E18" s="190">
        <f>IFERROR((F14*0.13)*(F9+E5+E6)/F9-(F14*0.13)," ")</f>
        <v>0</v>
      </c>
      <c r="F18" s="96"/>
      <c r="G18" s="131"/>
    </row>
    <row r="19" spans="4:7" x14ac:dyDescent="0.25">
      <c r="D19" s="97" t="s">
        <v>8771</v>
      </c>
      <c r="E19" s="98">
        <f>+Tabla9[[#Totals],[IMPUESTO RETENIDO ]]</f>
        <v>0</v>
      </c>
      <c r="F19" s="94"/>
      <c r="G19" s="131"/>
    </row>
    <row r="23" spans="4:7" x14ac:dyDescent="0.25">
      <c r="G23" s="179">
        <f>+F14*0.13</f>
        <v>0</v>
      </c>
    </row>
    <row r="34" spans="4:11" ht="15.75" thickBot="1" x14ac:dyDescent="0.3"/>
    <row r="35" spans="4:11" x14ac:dyDescent="0.25">
      <c r="D35" s="209" t="s">
        <v>10281</v>
      </c>
      <c r="E35" s="210"/>
      <c r="F35" s="210"/>
      <c r="G35" s="210"/>
      <c r="H35" s="210"/>
      <c r="I35" s="210"/>
      <c r="J35" s="210"/>
      <c r="K35" s="211"/>
    </row>
    <row r="36" spans="4:11" ht="15.75" thickBot="1" x14ac:dyDescent="0.3">
      <c r="D36" s="212"/>
      <c r="E36" s="213"/>
      <c r="F36" s="213"/>
      <c r="G36" s="213"/>
      <c r="H36" s="213"/>
      <c r="I36" s="213"/>
      <c r="J36" s="213"/>
      <c r="K36" s="214"/>
    </row>
    <row r="37" spans="4:11" ht="15.75" x14ac:dyDescent="0.25">
      <c r="D37" s="180" t="e">
        <f>[3]!Tabla7[[#Headers],[ENERO]]</f>
        <v>#REF!</v>
      </c>
      <c r="E37" s="181"/>
      <c r="F37" s="181"/>
      <c r="G37" s="181"/>
      <c r="H37" s="181"/>
      <c r="I37" s="181"/>
      <c r="J37" s="181"/>
      <c r="K37" s="181"/>
    </row>
    <row r="38" spans="4:11" ht="15.75" x14ac:dyDescent="0.25">
      <c r="D38" s="204" t="s">
        <v>10282</v>
      </c>
      <c r="E38" s="204"/>
      <c r="F38" s="181"/>
      <c r="G38" s="215" t="s">
        <v>10283</v>
      </c>
      <c r="H38" s="215"/>
      <c r="I38" s="181"/>
      <c r="J38" s="204" t="s">
        <v>10284</v>
      </c>
      <c r="K38" s="204"/>
    </row>
    <row r="39" spans="4:11" ht="15.75" x14ac:dyDescent="0.25">
      <c r="D39" s="182" t="s">
        <v>10285</v>
      </c>
      <c r="E39" s="183">
        <f>E7</f>
        <v>0</v>
      </c>
      <c r="F39" s="181"/>
      <c r="G39" s="182" t="s">
        <v>10286</v>
      </c>
      <c r="H39" s="183">
        <f>E15</f>
        <v>0</v>
      </c>
      <c r="I39" s="181"/>
      <c r="J39" s="182" t="s">
        <v>10287</v>
      </c>
      <c r="K39" s="183">
        <f>E17</f>
        <v>0</v>
      </c>
    </row>
    <row r="40" spans="4:11" ht="15.75" x14ac:dyDescent="0.25">
      <c r="D40" s="182" t="s">
        <v>10288</v>
      </c>
      <c r="E40" s="183">
        <f>E4</f>
        <v>0</v>
      </c>
      <c r="F40" s="181"/>
      <c r="G40" s="182" t="s">
        <v>10289</v>
      </c>
      <c r="H40" s="183">
        <f>E11</f>
        <v>0</v>
      </c>
      <c r="I40" s="181"/>
      <c r="J40" s="182" t="s">
        <v>10278</v>
      </c>
      <c r="K40" s="189">
        <f>IFERROR(+(H41*0.13)*(E44+E43+E42)/E44-(H41*0.13)," ")</f>
        <v>0</v>
      </c>
    </row>
    <row r="41" spans="4:11" ht="16.5" thickBot="1" x14ac:dyDescent="0.3">
      <c r="D41" s="182" t="s">
        <v>10290</v>
      </c>
      <c r="E41" s="183">
        <f>E8</f>
        <v>4433</v>
      </c>
      <c r="F41" s="181"/>
      <c r="G41" s="184" t="s">
        <v>8764</v>
      </c>
      <c r="H41" s="185">
        <f>+H40</f>
        <v>0</v>
      </c>
      <c r="I41" s="181"/>
      <c r="J41" s="181"/>
      <c r="K41" s="181"/>
    </row>
    <row r="42" spans="4:11" ht="16.5" thickTop="1" x14ac:dyDescent="0.25">
      <c r="D42" s="182" t="s">
        <v>10291</v>
      </c>
      <c r="E42" s="183">
        <f>E6</f>
        <v>0</v>
      </c>
      <c r="F42" s="181"/>
      <c r="G42" s="181"/>
      <c r="H42" s="181"/>
      <c r="I42" s="181"/>
      <c r="J42" s="181"/>
      <c r="K42" s="181"/>
    </row>
    <row r="43" spans="4:11" ht="15.75" x14ac:dyDescent="0.25">
      <c r="D43" s="182" t="s">
        <v>10292</v>
      </c>
      <c r="E43" s="183">
        <f>E5</f>
        <v>0</v>
      </c>
      <c r="F43" s="181"/>
      <c r="G43" s="181"/>
      <c r="H43" s="181"/>
      <c r="I43" s="181"/>
      <c r="J43" s="181"/>
      <c r="K43" s="181"/>
    </row>
    <row r="44" spans="4:11" ht="16.5" thickBot="1" x14ac:dyDescent="0.3">
      <c r="D44" s="186" t="s">
        <v>8764</v>
      </c>
      <c r="E44" s="185">
        <f>SUM(E39:E43)</f>
        <v>4433</v>
      </c>
      <c r="F44" s="181"/>
      <c r="G44" s="204" t="s">
        <v>10293</v>
      </c>
      <c r="H44" s="204"/>
      <c r="I44" s="181"/>
      <c r="J44" s="181" t="s">
        <v>10294</v>
      </c>
      <c r="K44" s="187">
        <f>E19</f>
        <v>0</v>
      </c>
    </row>
    <row r="45" spans="4:11" ht="16.5" thickTop="1" x14ac:dyDescent="0.25">
      <c r="D45" s="181"/>
      <c r="E45" s="181"/>
      <c r="F45" s="181"/>
      <c r="G45" s="182" t="s">
        <v>8760</v>
      </c>
      <c r="H45" s="188">
        <f>+(E39+E40)*0.13-(H40*0.13)+K40-K39</f>
        <v>0</v>
      </c>
      <c r="I45" s="187"/>
      <c r="J45" s="181"/>
      <c r="K45" s="181"/>
    </row>
    <row r="46" spans="4:11" ht="15.75" x14ac:dyDescent="0.25">
      <c r="D46" s="181"/>
      <c r="E46" s="181"/>
      <c r="F46" s="181"/>
      <c r="G46" s="182" t="s">
        <v>10295</v>
      </c>
      <c r="H46" s="183">
        <f>+(E44*0.0175)+K44</f>
        <v>77.577500000000001</v>
      </c>
      <c r="I46" s="181"/>
      <c r="J46" s="181"/>
      <c r="K46" s="181"/>
    </row>
    <row r="47" spans="4:11" ht="16.5" thickBot="1" x14ac:dyDescent="0.3">
      <c r="D47" s="181"/>
      <c r="E47" s="181"/>
      <c r="F47" s="181"/>
      <c r="G47" s="184" t="s">
        <v>10296</v>
      </c>
      <c r="H47" s="185">
        <f>SUM(H45:H46)</f>
        <v>77.577500000000001</v>
      </c>
      <c r="I47" s="181"/>
      <c r="J47" s="181"/>
      <c r="K47" s="181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>
      <formula1>$XFB$3:$XFB$14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despachocontablerivas@gmail.com</cp:lastModifiedBy>
  <cp:lastPrinted>2022-12-13T14:09:17Z</cp:lastPrinted>
  <dcterms:created xsi:type="dcterms:W3CDTF">2021-04-05T22:54:25Z</dcterms:created>
  <dcterms:modified xsi:type="dcterms:W3CDTF">2025-01-16T14:52:55Z</dcterms:modified>
</cp:coreProperties>
</file>